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7" i="1" l="1"/>
  <c r="B39" i="1" s="1"/>
  <c r="B40" i="1" s="1"/>
  <c r="B25" i="1"/>
  <c r="B26" i="1" s="1"/>
  <c r="B27" i="1" s="1"/>
  <c r="B28" i="1" s="1"/>
  <c r="L9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B12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B11" i="1"/>
  <c r="B3" i="1"/>
  <c r="C8" i="1"/>
  <c r="C9" i="1"/>
  <c r="C10" i="1"/>
  <c r="C11" i="1"/>
  <c r="C12" i="1"/>
  <c r="C13" i="1"/>
  <c r="D13" i="1"/>
  <c r="D12" i="1"/>
  <c r="D11" i="1"/>
  <c r="D10" i="1"/>
  <c r="D9" i="1"/>
  <c r="D8" i="1"/>
  <c r="B38" i="1" l="1"/>
  <c r="B8" i="1"/>
  <c r="B13" i="1"/>
</calcChain>
</file>

<file path=xl/sharedStrings.xml><?xml version="1.0" encoding="utf-8"?>
<sst xmlns="http://schemas.openxmlformats.org/spreadsheetml/2006/main" count="45" uniqueCount="40">
  <si>
    <t>1 month</t>
  </si>
  <si>
    <t>I year</t>
  </si>
  <si>
    <t>2 years</t>
  </si>
  <si>
    <t>3 years</t>
  </si>
  <si>
    <t>4 years</t>
  </si>
  <si>
    <t>5 years</t>
  </si>
  <si>
    <t>simple interest</t>
  </si>
  <si>
    <t>compounded yearly</t>
  </si>
  <si>
    <t>compounded quarterly</t>
  </si>
  <si>
    <t>compounded monthly</t>
  </si>
  <si>
    <t>compounded daily</t>
  </si>
  <si>
    <t>compounded hourly</t>
  </si>
  <si>
    <t>rate of interest</t>
  </si>
  <si>
    <t xml:space="preserve">loan amt </t>
  </si>
  <si>
    <t xml:space="preserve"> Amount you owe after </t>
  </si>
  <si>
    <t>a(n)</t>
  </si>
  <si>
    <t>loan</t>
  </si>
  <si>
    <t>interest</t>
  </si>
  <si>
    <t>comp monthly</t>
  </si>
  <si>
    <t>monthly payment</t>
  </si>
  <si>
    <t>b</t>
  </si>
  <si>
    <t>time in years</t>
  </si>
  <si>
    <t>Mortgage</t>
  </si>
  <si>
    <t>a(n+1) = (1 + I/m) a(n) +b</t>
  </si>
  <si>
    <t>Model</t>
  </si>
  <si>
    <t>Loan calculator</t>
  </si>
  <si>
    <t>How much to pay each month to pay off loan in x years?</t>
  </si>
  <si>
    <t>Loan</t>
  </si>
  <si>
    <t xml:space="preserve">Interest rate </t>
  </si>
  <si>
    <t>Interest compounded monthly m =</t>
  </si>
  <si>
    <t>monthly payment =</t>
  </si>
  <si>
    <t xml:space="preserve">number of months = </t>
  </si>
  <si>
    <t>Total paid over the period of the loan</t>
  </si>
  <si>
    <t xml:space="preserve">Interest paid </t>
  </si>
  <si>
    <t>duration of loan in years  x</t>
  </si>
  <si>
    <t>interest rate</t>
  </si>
  <si>
    <t xml:space="preserve">number of years = </t>
  </si>
  <si>
    <t>Interest paid</t>
  </si>
  <si>
    <t>total paid over the period of the loan</t>
  </si>
  <si>
    <t>How long before loan is paid?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</si>
</sst>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1" fillId="0" borderId="0" xfId="0" applyFon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8"/>
  <sheetViews>
    <sheetView tabSelected="1" workbookViewId="0">
      <selection activeCell="D33" sqref="D33"/>
    </sheetView>
  </sheetViews>
  <sheetFormatPr defaultRowHeight="15" x14ac:dyDescent="0.25"/>
  <cols>
    <col min="1" max="1" width="33.85546875" customWidth="1"/>
    <col min="9" max="9" width="16.28515625" customWidth="1"/>
  </cols>
  <sheetData>
    <row r="1" spans="1:14" x14ac:dyDescent="0.25">
      <c r="I1" t="s">
        <v>22</v>
      </c>
    </row>
    <row r="2" spans="1:14" x14ac:dyDescent="0.25">
      <c r="A2" t="s">
        <v>12</v>
      </c>
      <c r="B2">
        <v>0.1</v>
      </c>
      <c r="C2">
        <v>0.1</v>
      </c>
      <c r="D2">
        <v>0.1</v>
      </c>
      <c r="E2">
        <v>0.1</v>
      </c>
      <c r="F2">
        <v>0.1</v>
      </c>
      <c r="G2">
        <v>0.1</v>
      </c>
      <c r="J2" t="s">
        <v>16</v>
      </c>
      <c r="K2">
        <v>500000</v>
      </c>
      <c r="L2">
        <v>500000</v>
      </c>
    </row>
    <row r="3" spans="1:14" x14ac:dyDescent="0.25">
      <c r="A3" t="s">
        <v>21</v>
      </c>
      <c r="B3" s="1">
        <f>1/12</f>
        <v>8.3333333333333329E-2</v>
      </c>
      <c r="C3">
        <v>1</v>
      </c>
      <c r="D3">
        <v>2</v>
      </c>
      <c r="E3">
        <v>3</v>
      </c>
      <c r="F3">
        <v>4</v>
      </c>
      <c r="G3">
        <v>5</v>
      </c>
      <c r="I3" t="s">
        <v>18</v>
      </c>
      <c r="J3" t="s">
        <v>17</v>
      </c>
      <c r="K3">
        <v>0.06</v>
      </c>
      <c r="L3">
        <v>0.04</v>
      </c>
    </row>
    <row r="4" spans="1:14" x14ac:dyDescent="0.25">
      <c r="I4" t="s">
        <v>19</v>
      </c>
      <c r="J4" t="s">
        <v>20</v>
      </c>
      <c r="K4">
        <v>-2997.75</v>
      </c>
      <c r="L4">
        <v>-2387.08</v>
      </c>
    </row>
    <row r="5" spans="1:14" x14ac:dyDescent="0.25">
      <c r="A5" t="s">
        <v>13</v>
      </c>
      <c r="B5">
        <v>10000</v>
      </c>
    </row>
    <row r="6" spans="1:14" x14ac:dyDescent="0.25">
      <c r="D6" t="s">
        <v>14</v>
      </c>
      <c r="N6" t="s">
        <v>24</v>
      </c>
    </row>
    <row r="7" spans="1:14" x14ac:dyDescent="0.2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K7" t="s">
        <v>15</v>
      </c>
      <c r="L7" t="s">
        <v>15</v>
      </c>
      <c r="N7" t="s">
        <v>23</v>
      </c>
    </row>
    <row r="8" spans="1:14" x14ac:dyDescent="0.25">
      <c r="A8" t="s">
        <v>6</v>
      </c>
      <c r="B8">
        <f>10000+10000*B3*B2</f>
        <v>10083.333333333334</v>
      </c>
      <c r="C8">
        <f>10000+10000*C3*C2</f>
        <v>11000</v>
      </c>
      <c r="D8">
        <f>10000+10000*D3*D2</f>
        <v>12000</v>
      </c>
      <c r="E8">
        <f>10000+10000*E3*E2</f>
        <v>13000</v>
      </c>
      <c r="F8">
        <f>10000+10000*F3*F2</f>
        <v>14000</v>
      </c>
      <c r="G8">
        <f>10000+10000*G3*G2</f>
        <v>15000</v>
      </c>
      <c r="J8">
        <v>0</v>
      </c>
      <c r="K8">
        <v>500000</v>
      </c>
      <c r="L8">
        <v>500000</v>
      </c>
    </row>
    <row r="9" spans="1:14" x14ac:dyDescent="0.25">
      <c r="A9" t="s">
        <v>7</v>
      </c>
      <c r="C9">
        <f>10000*(1+(C2/1))^C3</f>
        <v>11000</v>
      </c>
      <c r="D9">
        <f>10000*(1+(D2/1))^D3</f>
        <v>12100.000000000002</v>
      </c>
      <c r="E9">
        <f>10000*(1+(E2/1))^E3</f>
        <v>13310.000000000004</v>
      </c>
      <c r="F9">
        <f>10000*(1+(F2/1))^F3</f>
        <v>14641.000000000004</v>
      </c>
      <c r="G9">
        <f>10000*(1+(G2/1))^G3</f>
        <v>16105.100000000006</v>
      </c>
      <c r="J9">
        <v>1</v>
      </c>
      <c r="K9">
        <f>(1+($K$3/12))*K8+$K$4</f>
        <v>499502.24999999994</v>
      </c>
      <c r="L9">
        <f>(1+($L$3/12))*L8+$L$4</f>
        <v>499279.58666666667</v>
      </c>
    </row>
    <row r="10" spans="1:14" x14ac:dyDescent="0.25">
      <c r="A10" t="s">
        <v>8</v>
      </c>
      <c r="C10">
        <f>10000*(1+(C2/4))^(C3*4)</f>
        <v>11038.128906249998</v>
      </c>
      <c r="D10">
        <f>10000*(1+(D2/4))^(D3*4)</f>
        <v>12184.028975099178</v>
      </c>
      <c r="E10">
        <f>10000*(1+(E2/4))^(E3*4)</f>
        <v>13448.888242462976</v>
      </c>
      <c r="F10">
        <f>10000*(1+(F2/4))^(F3*4)</f>
        <v>14845.056206605632</v>
      </c>
      <c r="G10">
        <f>10000*(1+(G2/4))^(G3*4)</f>
        <v>16386.164402903956</v>
      </c>
      <c r="J10">
        <v>2</v>
      </c>
      <c r="K10">
        <f>(1+($K$3/12))*K9+$K$4</f>
        <v>499002.01124999986</v>
      </c>
      <c r="L10">
        <f t="shared" ref="L9:L10" si="0">(1+($L$3/12))*L9+$L$4</f>
        <v>498556.7719555556</v>
      </c>
    </row>
    <row r="11" spans="1:14" x14ac:dyDescent="0.25">
      <c r="A11" t="s">
        <v>9</v>
      </c>
      <c r="B11">
        <f>10000*(1+(B2/12))^(B3*12)</f>
        <v>10083.333333333334</v>
      </c>
      <c r="C11">
        <f>10000*(1+(C2/12))^(C3*12)</f>
        <v>11047.130674412969</v>
      </c>
      <c r="D11">
        <f>10000*(1+(D2/12))^(D3*12)</f>
        <v>12203.90961375559</v>
      </c>
      <c r="E11">
        <f>10000*(1+(E2/12))^(E3*12)</f>
        <v>13481.818424188268</v>
      </c>
      <c r="F11">
        <f>10000*(1+(F2/12))^(F3*12)</f>
        <v>14893.540986071612</v>
      </c>
      <c r="G11">
        <f>10000*(1+(G2/12))^(G3*12)</f>
        <v>16453.089347785848</v>
      </c>
      <c r="J11">
        <v>3</v>
      </c>
      <c r="K11">
        <f>(1+($K$3/12))*K10+$K$4</f>
        <v>498499.27130624984</v>
      </c>
      <c r="L11">
        <f>(1+($L$3/12))*L10+$L$4</f>
        <v>497831.54786207416</v>
      </c>
    </row>
    <row r="12" spans="1:14" x14ac:dyDescent="0.25">
      <c r="A12" t="s">
        <v>10</v>
      </c>
      <c r="B12">
        <f>10000*(1+(B2/365))^(B3*365)</f>
        <v>10083.670013131092</v>
      </c>
      <c r="C12">
        <f>10000*(1+(C2/365))^(C3*365)</f>
        <v>11051.557816162273</v>
      </c>
      <c r="D12">
        <f>10000*(1+(D2/365))^(D3*365)</f>
        <v>12213.693016397736</v>
      </c>
      <c r="E12">
        <f>10000*(1+(E2/365))^(E3*365)</f>
        <v>13498.033451957692</v>
      </c>
      <c r="F12">
        <f>10000*(1+(F2/365))^(F3*365)</f>
        <v>14917.429709880278</v>
      </c>
      <c r="G12">
        <f>10000*(1+(G2/365))^(G3*365)</f>
        <v>16486.083690727868</v>
      </c>
      <c r="J12">
        <v>4</v>
      </c>
      <c r="K12">
        <f>(1+($K$3/12))*K11+$K$4</f>
        <v>497994.01766278106</v>
      </c>
      <c r="L12">
        <f>(1+($L$3/12))*L11+$L$4</f>
        <v>497103.90635494777</v>
      </c>
    </row>
    <row r="13" spans="1:14" x14ac:dyDescent="0.25">
      <c r="A13" t="s">
        <v>11</v>
      </c>
      <c r="B13">
        <f>10000*(1+(B2/(365*24)))^(B3*365*24)</f>
        <v>10083.681042450286</v>
      </c>
      <c r="C13">
        <f>10000*(1+(C2/(365*24)))^(C3*365*24)</f>
        <v>11051.702872744152</v>
      </c>
      <c r="D13">
        <f>10000*(1+(D2/(365*24)))^(D3*365*24)</f>
        <v>12214.013638742132</v>
      </c>
      <c r="E13">
        <f>10000*(1+(E2/(365*24)))^(E3*365*24)</f>
        <v>13498.564961902266</v>
      </c>
      <c r="F13">
        <f>10000*(1+(F2/(365*24)))^(F3*365*24)</f>
        <v>14918.212916737881</v>
      </c>
      <c r="G13">
        <f>10000*(1+(G2/(365*24)))^(G3*365*24)</f>
        <v>16487.165654812095</v>
      </c>
      <c r="J13">
        <v>5</v>
      </c>
      <c r="K13">
        <f>(1+($K$3/12))*K12+$K$4</f>
        <v>497486.23775109492</v>
      </c>
      <c r="L13">
        <f>(1+($L$3/12))*L12+$L$4</f>
        <v>496373.83937613096</v>
      </c>
    </row>
    <row r="14" spans="1:14" x14ac:dyDescent="0.25">
      <c r="J14">
        <v>6</v>
      </c>
      <c r="K14">
        <f>(1+($K$3/12))*K13+$K$4</f>
        <v>496975.91893985035</v>
      </c>
      <c r="L14">
        <f>(1+($L$3/12))*L13+$L$4</f>
        <v>495641.33884071809</v>
      </c>
    </row>
    <row r="15" spans="1:14" x14ac:dyDescent="0.25">
      <c r="J15">
        <v>7</v>
      </c>
      <c r="K15">
        <f>(1+($K$3/12))*K14+$K$4</f>
        <v>496463.04853454954</v>
      </c>
      <c r="L15">
        <f>(1+($L$3/12))*L14+$L$4</f>
        <v>494906.39663685387</v>
      </c>
    </row>
    <row r="16" spans="1:14" x14ac:dyDescent="0.25">
      <c r="J16">
        <v>8</v>
      </c>
      <c r="K16">
        <f>(1+($K$3/12))*K15+$K$4</f>
        <v>495947.61377722223</v>
      </c>
      <c r="L16">
        <f>(1+($L$3/12))*L15+$L$4</f>
        <v>494169.00462564343</v>
      </c>
    </row>
    <row r="17" spans="1:12" x14ac:dyDescent="0.25">
      <c r="J17">
        <v>9</v>
      </c>
      <c r="K17">
        <f>(1+($K$3/12))*K16+$K$4</f>
        <v>495429.60184610827</v>
      </c>
      <c r="L17">
        <f>(1+($L$3/12))*L16+$L$4</f>
        <v>493429.15464106225</v>
      </c>
    </row>
    <row r="18" spans="1:12" x14ac:dyDescent="0.25">
      <c r="A18" t="s">
        <v>25</v>
      </c>
      <c r="J18">
        <v>10</v>
      </c>
      <c r="K18">
        <f>(1+($K$3/12))*K17+$K$4</f>
        <v>494908.99985533877</v>
      </c>
      <c r="L18">
        <f>(1+($L$3/12))*L17+$L$4</f>
        <v>492686.83848986583</v>
      </c>
    </row>
    <row r="19" spans="1:12" x14ac:dyDescent="0.25">
      <c r="J19">
        <v>11</v>
      </c>
      <c r="K19">
        <f>(1+($K$3/12))*K18+$K$4</f>
        <v>494385.79485461541</v>
      </c>
      <c r="L19">
        <f>(1+($L$3/12))*L18+$L$4</f>
        <v>491942.04795149871</v>
      </c>
    </row>
    <row r="20" spans="1:12" ht="15.75" thickBot="1" x14ac:dyDescent="0.3">
      <c r="A20" s="9" t="s">
        <v>26</v>
      </c>
      <c r="J20">
        <v>12</v>
      </c>
      <c r="K20">
        <f>(1+($K$3/12))*K19+$K$4</f>
        <v>493859.97382888844</v>
      </c>
      <c r="L20">
        <f>(1+($L$3/12))*L19+$L$4</f>
        <v>491194.77477800375</v>
      </c>
    </row>
    <row r="21" spans="1:12" x14ac:dyDescent="0.25">
      <c r="A21" s="2" t="s">
        <v>27</v>
      </c>
      <c r="B21" s="3">
        <v>50000</v>
      </c>
      <c r="J21">
        <v>13</v>
      </c>
      <c r="K21">
        <f>(1+($K$3/12))*K20+$K$4</f>
        <v>493331.52369803283</v>
      </c>
      <c r="L21">
        <f>(1+($L$3/12))*L20+$L$4</f>
        <v>490445.01069393044</v>
      </c>
    </row>
    <row r="22" spans="1:12" x14ac:dyDescent="0.25">
      <c r="A22" s="2" t="s">
        <v>28</v>
      </c>
      <c r="B22" s="4">
        <v>0.06</v>
      </c>
      <c r="J22">
        <v>14</v>
      </c>
      <c r="K22">
        <f>(1+($K$3/12))*K21+$K$4</f>
        <v>492800.43131652294</v>
      </c>
      <c r="L22">
        <f>(1+($L$3/12))*L21+$L$4</f>
        <v>489692.74739624356</v>
      </c>
    </row>
    <row r="23" spans="1:12" ht="15.75" thickBot="1" x14ac:dyDescent="0.3">
      <c r="A23" s="2" t="s">
        <v>34</v>
      </c>
      <c r="B23" s="5">
        <v>30</v>
      </c>
      <c r="J23">
        <v>15</v>
      </c>
      <c r="K23">
        <f>(1+($K$3/12))*K22+$K$4</f>
        <v>492266.68347310548</v>
      </c>
      <c r="L23">
        <f>(1+($L$3/12))*L22+$L$4</f>
        <v>488937.97655423108</v>
      </c>
    </row>
    <row r="24" spans="1:12" x14ac:dyDescent="0.25">
      <c r="A24" t="s">
        <v>29</v>
      </c>
      <c r="B24">
        <v>12</v>
      </c>
      <c r="J24">
        <v>16</v>
      </c>
      <c r="K24">
        <f>(1+($K$3/12))*K23+$K$4</f>
        <v>491730.26689047099</v>
      </c>
      <c r="L24">
        <f>(1+($L$3/12))*L23+$L$4</f>
        <v>488180.68980941188</v>
      </c>
    </row>
    <row r="25" spans="1:12" x14ac:dyDescent="0.25">
      <c r="A25" t="s">
        <v>31</v>
      </c>
      <c r="B25">
        <f>12*B23</f>
        <v>360</v>
      </c>
      <c r="J25">
        <v>17</v>
      </c>
      <c r="K25">
        <f>(1+($K$3/12))*K24+$K$4</f>
        <v>491191.16822492331</v>
      </c>
      <c r="L25">
        <f>(1+($L$3/12))*L24+$L$4</f>
        <v>487420.8787754433</v>
      </c>
    </row>
    <row r="26" spans="1:12" x14ac:dyDescent="0.25">
      <c r="A26" s="7" t="s">
        <v>30</v>
      </c>
      <c r="B26" s="8">
        <f>(-1*B21*((1+(B22/B24))^B25)*-1*B22)/(B24*(1-(1+(B22/B24))^B25))</f>
        <v>-299.77526257637942</v>
      </c>
      <c r="J26">
        <v>18</v>
      </c>
      <c r="K26">
        <f>(1+($K$3/12))*K25+$K$4</f>
        <v>490649.37406604789</v>
      </c>
      <c r="L26">
        <f>(1+($L$3/12))*L25+$L$4</f>
        <v>486658.53503802815</v>
      </c>
    </row>
    <row r="27" spans="1:12" x14ac:dyDescent="0.25">
      <c r="A27" s="7" t="s">
        <v>32</v>
      </c>
      <c r="B27" s="8">
        <f>-1*B26*B25</f>
        <v>107919.09452749659</v>
      </c>
      <c r="J27">
        <v>19</v>
      </c>
      <c r="K27">
        <f>(1+($K$3/12))*K26+$K$4</f>
        <v>490104.87093637808</v>
      </c>
      <c r="L27">
        <f>(1+($L$3/12))*L26+$L$4</f>
        <v>485893.65015482157</v>
      </c>
    </row>
    <row r="28" spans="1:12" x14ac:dyDescent="0.25">
      <c r="A28" s="7" t="s">
        <v>33</v>
      </c>
      <c r="B28" s="8">
        <f>B27-B21</f>
        <v>57919.094527496592</v>
      </c>
      <c r="J28">
        <v>20</v>
      </c>
      <c r="K28">
        <f>(1+($K$3/12))*K27+$K$4</f>
        <v>489557.64529105992</v>
      </c>
      <c r="L28">
        <f>(1+($L$3/12))*L27+$L$4</f>
        <v>485126.21565533767</v>
      </c>
    </row>
    <row r="29" spans="1:12" x14ac:dyDescent="0.25">
      <c r="J29">
        <v>21</v>
      </c>
      <c r="K29">
        <f>(1+($K$3/12))*K28+$K$4</f>
        <v>489007.68351751519</v>
      </c>
      <c r="L29">
        <f>(1+($L$3/12))*L28+$L$4</f>
        <v>484356.22304085549</v>
      </c>
    </row>
    <row r="30" spans="1:12" x14ac:dyDescent="0.25">
      <c r="J30">
        <v>22</v>
      </c>
      <c r="K30">
        <f>(1+($K$3/12))*K29+$K$4</f>
        <v>488454.97193510272</v>
      </c>
      <c r="L30">
        <f>(1+($L$3/12))*L29+$L$4</f>
        <v>483583.66378432501</v>
      </c>
    </row>
    <row r="31" spans="1:12" ht="15.75" thickBot="1" x14ac:dyDescent="0.3">
      <c r="A31" s="10" t="s">
        <v>39</v>
      </c>
      <c r="J31">
        <v>23</v>
      </c>
      <c r="K31">
        <f>(1+($K$3/12))*K30+$K$4</f>
        <v>487899.49679477816</v>
      </c>
      <c r="L31">
        <f>(1+($L$3/12))*L30+$L$4</f>
        <v>482808.52933027275</v>
      </c>
    </row>
    <row r="32" spans="1:12" x14ac:dyDescent="0.25">
      <c r="A32" s="6" t="s">
        <v>16</v>
      </c>
      <c r="B32" s="3">
        <v>50000</v>
      </c>
      <c r="J32">
        <v>24</v>
      </c>
      <c r="K32">
        <f>(1+($K$3/12))*K31+$K$4</f>
        <v>487341.24427875201</v>
      </c>
      <c r="L32">
        <f>(1+($L$3/12))*L31+$L$4</f>
        <v>482030.81109470699</v>
      </c>
    </row>
    <row r="33" spans="1:12" x14ac:dyDescent="0.25">
      <c r="A33" s="6" t="s">
        <v>35</v>
      </c>
      <c r="B33" s="4">
        <v>0.06</v>
      </c>
      <c r="J33">
        <v>25</v>
      </c>
      <c r="K33">
        <f>(1+($K$3/12))*K32+$K$4</f>
        <v>486780.20050014573</v>
      </c>
      <c r="L33">
        <f>(1+($L$3/12))*L32+$L$4</f>
        <v>481250.50046502269</v>
      </c>
    </row>
    <row r="34" spans="1:12" x14ac:dyDescent="0.25">
      <c r="A34" s="2" t="s">
        <v>29</v>
      </c>
      <c r="B34" s="4">
        <v>12</v>
      </c>
      <c r="J34">
        <v>26</v>
      </c>
      <c r="K34">
        <f>(1+($K$3/12))*K33+$K$4</f>
        <v>486216.3515026464</v>
      </c>
      <c r="L34">
        <f>(1+($L$3/12))*L33+$L$4</f>
        <v>480467.58879990614</v>
      </c>
    </row>
    <row r="35" spans="1:12" ht="15.75" thickBot="1" x14ac:dyDescent="0.3">
      <c r="A35" s="2" t="s">
        <v>19</v>
      </c>
      <c r="B35" s="5">
        <v>299.77499999999998</v>
      </c>
      <c r="J35">
        <v>27</v>
      </c>
      <c r="K35">
        <f>(1+($K$3/12))*K34+$K$4</f>
        <v>485649.68326015957</v>
      </c>
      <c r="L35">
        <f>(1+($L$3/12))*L34+$L$4</f>
        <v>479682.06742923916</v>
      </c>
    </row>
    <row r="36" spans="1:12" x14ac:dyDescent="0.25">
      <c r="J36">
        <v>28</v>
      </c>
      <c r="K36">
        <f>(1+($K$3/12))*K35+$K$4</f>
        <v>485080.18167646031</v>
      </c>
      <c r="L36">
        <f>(1+($L$3/12))*L35+$L$4</f>
        <v>478893.92765400332</v>
      </c>
    </row>
    <row r="37" spans="1:12" x14ac:dyDescent="0.25">
      <c r="A37" s="8" t="s">
        <v>31</v>
      </c>
      <c r="B37" s="8">
        <f>LOG((-1*B35*B34/B33)/(B32+(-1*B35*B34/B33)))/LOG(1+(B33/B34))</f>
        <v>360.00088206608382</v>
      </c>
      <c r="J37">
        <v>29</v>
      </c>
      <c r="K37">
        <f>(1+($K$3/12))*K36+$K$4</f>
        <v>484507.83258484257</v>
      </c>
      <c r="L37">
        <f>(1+($L$3/12))*L36+$L$4</f>
        <v>478103.16074618336</v>
      </c>
    </row>
    <row r="38" spans="1:12" x14ac:dyDescent="0.25">
      <c r="A38" s="7" t="s">
        <v>36</v>
      </c>
      <c r="B38" s="8">
        <f>B37/12</f>
        <v>30.000073505506986</v>
      </c>
      <c r="J38">
        <v>30</v>
      </c>
      <c r="K38">
        <f>(1+($K$3/12))*K37+$K$4</f>
        <v>483932.62174776674</v>
      </c>
      <c r="L38">
        <f>(1+($L$3/12))*L37+$L$4</f>
        <v>477309.75794867065</v>
      </c>
    </row>
    <row r="39" spans="1:12" x14ac:dyDescent="0.25">
      <c r="A39" s="7" t="s">
        <v>38</v>
      </c>
      <c r="B39" s="8">
        <f>B35*B37</f>
        <v>107919.26442136026</v>
      </c>
      <c r="J39">
        <v>31</v>
      </c>
      <c r="K39">
        <f>(1+($K$3/12))*K38+$K$4</f>
        <v>483354.53485650552</v>
      </c>
      <c r="L39">
        <f>(1+($L$3/12))*L38+$L$4</f>
        <v>476513.71047516627</v>
      </c>
    </row>
    <row r="40" spans="1:12" x14ac:dyDescent="0.25">
      <c r="A40" s="7" t="s">
        <v>37</v>
      </c>
      <c r="B40" s="8">
        <f>B39-B32</f>
        <v>57919.264421360262</v>
      </c>
      <c r="J40">
        <v>32</v>
      </c>
      <c r="K40">
        <f>(1+($K$3/12))*K39+$K$4</f>
        <v>482773.55753078801</v>
      </c>
      <c r="L40">
        <f>(1+($L$3/12))*L39+$L$4</f>
        <v>475715.00951008353</v>
      </c>
    </row>
    <row r="41" spans="1:12" x14ac:dyDescent="0.25">
      <c r="J41">
        <v>33</v>
      </c>
      <c r="K41">
        <f>(1+($K$3/12))*K40+$K$4</f>
        <v>482189.67531844188</v>
      </c>
      <c r="L41">
        <f>(1+($L$3/12))*L40+$L$4</f>
        <v>474913.64620845049</v>
      </c>
    </row>
    <row r="42" spans="1:12" x14ac:dyDescent="0.25">
      <c r="J42">
        <v>34</v>
      </c>
      <c r="K42">
        <f>(1+($K$3/12))*K41+$K$4</f>
        <v>481602.87369503401</v>
      </c>
      <c r="L42">
        <f>(1+($L$3/12))*L41+$L$4</f>
        <v>474109.61169581203</v>
      </c>
    </row>
    <row r="43" spans="1:12" x14ac:dyDescent="0.25">
      <c r="J43">
        <v>35</v>
      </c>
      <c r="K43">
        <f>(1+($K$3/12))*K42+$K$4</f>
        <v>481013.13806350913</v>
      </c>
      <c r="L43">
        <f>(1+($L$3/12))*L42+$L$4</f>
        <v>473302.89706813142</v>
      </c>
    </row>
    <row r="44" spans="1:12" x14ac:dyDescent="0.25">
      <c r="J44">
        <v>36</v>
      </c>
      <c r="K44">
        <f>(1+($K$3/12))*K43+$K$4</f>
        <v>480420.45375382662</v>
      </c>
      <c r="L44">
        <f>(1+($L$3/12))*L43+$L$4</f>
        <v>472493.49339169188</v>
      </c>
    </row>
    <row r="45" spans="1:12" x14ac:dyDescent="0.25">
      <c r="J45">
        <v>37</v>
      </c>
      <c r="K45">
        <f>(1+($K$3/12))*K44+$K$4</f>
        <v>479824.80602259567</v>
      </c>
      <c r="L45">
        <f>(1+($L$3/12))*L44+$L$4</f>
        <v>471681.39170299756</v>
      </c>
    </row>
    <row r="46" spans="1:12" x14ac:dyDescent="0.25">
      <c r="J46">
        <v>38</v>
      </c>
      <c r="K46">
        <f>(1+($K$3/12))*K45+$K$4</f>
        <v>479226.1800527086</v>
      </c>
      <c r="L46">
        <f>(1+($L$3/12))*L45+$L$4</f>
        <v>470866.58300867421</v>
      </c>
    </row>
    <row r="47" spans="1:12" x14ac:dyDescent="0.25">
      <c r="J47">
        <v>39</v>
      </c>
      <c r="K47">
        <f>(1+($K$3/12))*K46+$K$4</f>
        <v>478624.5609529721</v>
      </c>
      <c r="L47">
        <f>(1+($L$3/12))*L46+$L$4</f>
        <v>470049.05828536983</v>
      </c>
    </row>
    <row r="48" spans="1:12" x14ac:dyDescent="0.25">
      <c r="J48">
        <v>40</v>
      </c>
      <c r="K48">
        <f>(1+($K$3/12))*K47+$K$4</f>
        <v>478019.93375773693</v>
      </c>
      <c r="L48">
        <f>(1+($L$3/12))*L47+$L$4</f>
        <v>469228.80847965443</v>
      </c>
    </row>
    <row r="49" spans="10:12" x14ac:dyDescent="0.25">
      <c r="J49">
        <v>41</v>
      </c>
      <c r="K49">
        <f>(1+($K$3/12))*K48+$K$4</f>
        <v>477412.28342652554</v>
      </c>
      <c r="L49">
        <f>(1+($L$3/12))*L48+$L$4</f>
        <v>468405.82450791996</v>
      </c>
    </row>
    <row r="50" spans="10:12" x14ac:dyDescent="0.25">
      <c r="J50">
        <v>42</v>
      </c>
      <c r="K50">
        <f>(1+($K$3/12))*K49+$K$4</f>
        <v>476801.59484365809</v>
      </c>
      <c r="L50">
        <f>(1+($L$3/12))*L49+$L$4</f>
        <v>467580.09725627973</v>
      </c>
    </row>
    <row r="51" spans="10:12" x14ac:dyDescent="0.25">
      <c r="J51">
        <v>43</v>
      </c>
      <c r="K51">
        <f>(1+($K$3/12))*K50+$K$4</f>
        <v>476187.85281787632</v>
      </c>
      <c r="L51">
        <f>(1+($L$3/12))*L50+$L$4</f>
        <v>466751.61758046737</v>
      </c>
    </row>
    <row r="52" spans="10:12" x14ac:dyDescent="0.25">
      <c r="J52">
        <v>44</v>
      </c>
      <c r="K52">
        <f>(1+($K$3/12))*K51+$K$4</f>
        <v>475571.04208196566</v>
      </c>
      <c r="L52">
        <f>(1+($L$3/12))*L51+$L$4</f>
        <v>465920.37630573561</v>
      </c>
    </row>
    <row r="53" spans="10:12" x14ac:dyDescent="0.25">
      <c r="J53">
        <v>45</v>
      </c>
      <c r="K53">
        <f>(1+($K$3/12))*K52+$K$4</f>
        <v>474951.14729237545</v>
      </c>
      <c r="L53">
        <f>(1+($L$3/12))*L52+$L$4</f>
        <v>465086.36422675475</v>
      </c>
    </row>
    <row r="54" spans="10:12" x14ac:dyDescent="0.25">
      <c r="J54">
        <v>46</v>
      </c>
      <c r="K54">
        <f>(1+($K$3/12))*K53+$K$4</f>
        <v>474328.15302883729</v>
      </c>
      <c r="L54">
        <f>(1+($L$3/12))*L53+$L$4</f>
        <v>464249.57210751064</v>
      </c>
    </row>
    <row r="55" spans="10:12" x14ac:dyDescent="0.25">
      <c r="J55">
        <v>47</v>
      </c>
      <c r="K55">
        <f>(1+($K$3/12))*K54+$K$4</f>
        <v>473702.04379398143</v>
      </c>
      <c r="L55">
        <f>(1+($L$3/12))*L54+$L$4</f>
        <v>463409.99068120238</v>
      </c>
    </row>
    <row r="56" spans="10:12" x14ac:dyDescent="0.25">
      <c r="J56">
        <v>48</v>
      </c>
      <c r="K56">
        <f>(1+($K$3/12))*K55+$K$4</f>
        <v>473072.80401295127</v>
      </c>
      <c r="L56">
        <f>(1+($L$3/12))*L55+$L$4</f>
        <v>462567.61065013974</v>
      </c>
    </row>
    <row r="57" spans="10:12" x14ac:dyDescent="0.25">
      <c r="J57">
        <v>49</v>
      </c>
      <c r="K57">
        <f>(1+($K$3/12))*K56+$K$4</f>
        <v>472440.41803301597</v>
      </c>
      <c r="L57">
        <f>(1+($L$3/12))*L56+$L$4</f>
        <v>461722.42268564022</v>
      </c>
    </row>
    <row r="58" spans="10:12" x14ac:dyDescent="0.25">
      <c r="J58">
        <v>50</v>
      </c>
      <c r="K58">
        <f>(1+($K$3/12))*K57+$K$4</f>
        <v>471804.87012318103</v>
      </c>
      <c r="L58">
        <f>(1+($L$3/12))*L57+$L$4</f>
        <v>460874.41742792568</v>
      </c>
    </row>
    <row r="59" spans="10:12" x14ac:dyDescent="0.25">
      <c r="J59">
        <v>51</v>
      </c>
      <c r="K59">
        <f>(1+($K$3/12))*K58+$K$4</f>
        <v>471166.14447379688</v>
      </c>
      <c r="L59">
        <f>(1+($L$3/12))*L58+$L$4</f>
        <v>460023.5854860188</v>
      </c>
    </row>
    <row r="60" spans="10:12" x14ac:dyDescent="0.25">
      <c r="J60">
        <v>52</v>
      </c>
      <c r="K60">
        <f>(1+($K$3/12))*K59+$K$4</f>
        <v>470524.22519616585</v>
      </c>
      <c r="L60">
        <f>(1+($L$3/12))*L59+$L$4</f>
        <v>459169.91743763885</v>
      </c>
    </row>
    <row r="61" spans="10:12" x14ac:dyDescent="0.25">
      <c r="J61">
        <v>53</v>
      </c>
      <c r="K61">
        <f>(1+($K$3/12))*K60+$K$4</f>
        <v>469879.09632214665</v>
      </c>
      <c r="L61">
        <f>(1+($L$3/12))*L60+$L$4</f>
        <v>458313.40382909769</v>
      </c>
    </row>
    <row r="62" spans="10:12" x14ac:dyDescent="0.25">
      <c r="J62">
        <v>54</v>
      </c>
      <c r="K62">
        <f>(1+($K$3/12))*K61+$K$4</f>
        <v>469230.74180375732</v>
      </c>
      <c r="L62">
        <f>(1+($L$3/12))*L61+$L$4</f>
        <v>457454.03517519467</v>
      </c>
    </row>
    <row r="63" spans="10:12" x14ac:dyDescent="0.25">
      <c r="J63">
        <v>55</v>
      </c>
      <c r="K63">
        <f>(1+($K$3/12))*K62+$K$4</f>
        <v>468579.14551277604</v>
      </c>
      <c r="L63">
        <f>(1+($L$3/12))*L62+$L$4</f>
        <v>456591.801959112</v>
      </c>
    </row>
    <row r="64" spans="10:12" x14ac:dyDescent="0.25">
      <c r="J64">
        <v>56</v>
      </c>
      <c r="K64">
        <f>(1+($K$3/12))*K63+$K$4</f>
        <v>467924.29124033987</v>
      </c>
      <c r="L64">
        <f>(1+($L$3/12))*L63+$L$4</f>
        <v>455726.69463230908</v>
      </c>
    </row>
    <row r="65" spans="10:12" x14ac:dyDescent="0.25">
      <c r="J65">
        <v>57</v>
      </c>
      <c r="K65">
        <f>(1+($K$3/12))*K64+$K$4</f>
        <v>467266.16269654152</v>
      </c>
      <c r="L65">
        <f>(1+($L$3/12))*L64+$L$4</f>
        <v>454858.70361441682</v>
      </c>
    </row>
    <row r="66" spans="10:12" x14ac:dyDescent="0.25">
      <c r="J66">
        <v>58</v>
      </c>
      <c r="K66">
        <f>(1+($K$3/12))*K65+$K$4</f>
        <v>466604.74351002416</v>
      </c>
      <c r="L66">
        <f>(1+($L$3/12))*L65+$L$4</f>
        <v>453987.81929313159</v>
      </c>
    </row>
    <row r="67" spans="10:12" x14ac:dyDescent="0.25">
      <c r="J67">
        <v>59</v>
      </c>
      <c r="K67">
        <f>(1+($K$3/12))*K66+$K$4</f>
        <v>465940.01722757425</v>
      </c>
      <c r="L67">
        <f>(1+($L$3/12))*L66+$L$4</f>
        <v>453114.03202410869</v>
      </c>
    </row>
    <row r="68" spans="10:12" x14ac:dyDescent="0.25">
      <c r="J68">
        <v>60</v>
      </c>
      <c r="K68">
        <f>(1+($K$3/12))*K67+$K$4</f>
        <v>465271.96731371206</v>
      </c>
      <c r="L68">
        <f>(1+($L$3/12))*L67+$L$4</f>
        <v>452237.33213085576</v>
      </c>
    </row>
    <row r="69" spans="10:12" x14ac:dyDescent="0.25">
      <c r="J69">
        <v>61</v>
      </c>
      <c r="K69">
        <f>(1+($K$3/12))*K68+$K$4</f>
        <v>464600.57715028059</v>
      </c>
      <c r="L69">
        <f>(1+($L$3/12))*L68+$L$4</f>
        <v>451357.70990462531</v>
      </c>
    </row>
    <row r="70" spans="10:12" x14ac:dyDescent="0.25">
      <c r="J70">
        <v>62</v>
      </c>
      <c r="K70">
        <f>(1+($K$3/12))*K69+$K$4</f>
        <v>463925.83003603196</v>
      </c>
      <c r="L70">
        <f>(1+($L$3/12))*L69+$L$4</f>
        <v>450475.15560430742</v>
      </c>
    </row>
    <row r="71" spans="10:12" x14ac:dyDescent="0.25">
      <c r="J71">
        <v>63</v>
      </c>
      <c r="K71">
        <f>(1+($K$3/12))*K70+$K$4</f>
        <v>463247.70918621204</v>
      </c>
      <c r="L71">
        <f>(1+($L$3/12))*L70+$L$4</f>
        <v>449589.6594563218</v>
      </c>
    </row>
    <row r="72" spans="10:12" x14ac:dyDescent="0.25">
      <c r="J72">
        <v>64</v>
      </c>
      <c r="K72">
        <f>(1+($K$3/12))*K71+$K$4</f>
        <v>462566.19773214305</v>
      </c>
      <c r="L72">
        <f>(1+($L$3/12))*L71+$L$4</f>
        <v>448701.21165450953</v>
      </c>
    </row>
    <row r="73" spans="10:12" x14ac:dyDescent="0.25">
      <c r="J73">
        <v>65</v>
      </c>
      <c r="K73">
        <f>(1+($K$3/12))*K72+$K$4</f>
        <v>461881.27872080373</v>
      </c>
      <c r="L73">
        <f>(1+($L$3/12))*L72+$L$4</f>
        <v>447809.80236002459</v>
      </c>
    </row>
    <row r="74" spans="10:12" x14ac:dyDescent="0.25">
      <c r="J74">
        <v>66</v>
      </c>
      <c r="K74">
        <f>(1+($K$3/12))*K73+$K$4</f>
        <v>461192.93511440768</v>
      </c>
      <c r="L74">
        <f>(1+($L$3/12))*L73+$L$4</f>
        <v>446915.4217012247</v>
      </c>
    </row>
    <row r="75" spans="10:12" x14ac:dyDescent="0.25">
      <c r="J75">
        <v>67</v>
      </c>
      <c r="K75">
        <f>(1+($K$3/12))*K74+$K$4</f>
        <v>460501.14978997968</v>
      </c>
      <c r="L75">
        <f>(1+($L$3/12))*L74+$L$4</f>
        <v>446018.05977356213</v>
      </c>
    </row>
    <row r="76" spans="10:12" x14ac:dyDescent="0.25">
      <c r="J76">
        <v>68</v>
      </c>
      <c r="K76">
        <f>(1+($K$3/12))*K75+$K$4</f>
        <v>459805.90553892951</v>
      </c>
      <c r="L76">
        <f>(1+($L$3/12))*L75+$L$4</f>
        <v>445117.70663947402</v>
      </c>
    </row>
    <row r="77" spans="10:12" x14ac:dyDescent="0.25">
      <c r="J77">
        <v>69</v>
      </c>
      <c r="K77">
        <f>(1+($K$3/12))*K76+$K$4</f>
        <v>459107.18506662414</v>
      </c>
      <c r="L77">
        <f>(1+($L$3/12))*L76+$L$4</f>
        <v>444214.3523282723</v>
      </c>
    </row>
    <row r="78" spans="10:12" x14ac:dyDescent="0.25">
      <c r="J78">
        <v>70</v>
      </c>
      <c r="K78">
        <f>(1+($K$3/12))*K77+$K$4</f>
        <v>458404.97099195723</v>
      </c>
      <c r="L78">
        <f>(1+($L$3/12))*L77+$L$4</f>
        <v>443307.98683603323</v>
      </c>
    </row>
    <row r="79" spans="10:12" x14ac:dyDescent="0.25">
      <c r="J79">
        <v>71</v>
      </c>
      <c r="K79">
        <f>(1+($K$3/12))*K78+$K$4</f>
        <v>457699.24584691698</v>
      </c>
      <c r="L79">
        <f>(1+($L$3/12))*L78+$L$4</f>
        <v>442398.60012548667</v>
      </c>
    </row>
    <row r="80" spans="10:12" x14ac:dyDescent="0.25">
      <c r="J80">
        <v>72</v>
      </c>
      <c r="K80">
        <f>(1+($K$3/12))*K79+$K$4</f>
        <v>456989.99207615154</v>
      </c>
      <c r="L80">
        <f>(1+($L$3/12))*L79+$L$4</f>
        <v>441486.182125905</v>
      </c>
    </row>
    <row r="81" spans="10:12" x14ac:dyDescent="0.25">
      <c r="J81">
        <v>73</v>
      </c>
      <c r="K81">
        <f>(1+($K$3/12))*K80+$K$4</f>
        <v>456277.19203653227</v>
      </c>
      <c r="L81">
        <f>(1+($L$3/12))*L80+$L$4</f>
        <v>440570.72273299139</v>
      </c>
    </row>
    <row r="82" spans="10:12" x14ac:dyDescent="0.25">
      <c r="J82">
        <v>74</v>
      </c>
      <c r="K82">
        <f>(1+($K$3/12))*K81+$K$4</f>
        <v>455560.82799671491</v>
      </c>
      <c r="L82">
        <f>(1+($L$3/12))*L81+$L$4</f>
        <v>439652.21180876804</v>
      </c>
    </row>
    <row r="83" spans="10:12" x14ac:dyDescent="0.25">
      <c r="J83">
        <v>75</v>
      </c>
      <c r="K83">
        <f>(1+($K$3/12))*K82+$K$4</f>
        <v>454840.88213669846</v>
      </c>
      <c r="L83">
        <f>(1+($L$3/12))*L82+$L$4</f>
        <v>438730.63918146398</v>
      </c>
    </row>
    <row r="84" spans="10:12" x14ac:dyDescent="0.25">
      <c r="J84">
        <v>76</v>
      </c>
      <c r="K84">
        <f>(1+($K$3/12))*K83+$K$4</f>
        <v>454117.33654738188</v>
      </c>
      <c r="L84">
        <f>(1+($L$3/12))*L83+$L$4</f>
        <v>437805.99464540218</v>
      </c>
    </row>
    <row r="85" spans="10:12" x14ac:dyDescent="0.25">
      <c r="J85">
        <v>77</v>
      </c>
      <c r="K85">
        <f>(1+($K$3/12))*K84+$K$4</f>
        <v>453390.17323011876</v>
      </c>
      <c r="L85">
        <f>(1+($L$3/12))*L84+$L$4</f>
        <v>436878.26796088688</v>
      </c>
    </row>
    <row r="86" spans="10:12" x14ac:dyDescent="0.25">
      <c r="J86">
        <v>78</v>
      </c>
      <c r="K86">
        <f>(1+($K$3/12))*K85+$K$4</f>
        <v>452659.37409626931</v>
      </c>
      <c r="L86">
        <f>(1+($L$3/12))*L85+$L$4</f>
        <v>435947.44885408983</v>
      </c>
    </row>
    <row r="87" spans="10:12" x14ac:dyDescent="0.25">
      <c r="J87">
        <v>79</v>
      </c>
      <c r="K87">
        <f>(1+($K$3/12))*K86+$K$4</f>
        <v>451924.92096675059</v>
      </c>
      <c r="L87">
        <f>(1+($L$3/12))*L86+$L$4</f>
        <v>435013.5270169368</v>
      </c>
    </row>
    <row r="88" spans="10:12" x14ac:dyDescent="0.25">
      <c r="J88">
        <v>80</v>
      </c>
      <c r="K88">
        <f>(1+($K$3/12))*K87+$K$4</f>
        <v>451186.79557158431</v>
      </c>
      <c r="L88">
        <f>(1+($L$3/12))*L87+$L$4</f>
        <v>434076.49210699328</v>
      </c>
    </row>
    <row r="89" spans="10:12" x14ac:dyDescent="0.25">
      <c r="J89">
        <v>81</v>
      </c>
      <c r="K89">
        <f>(1+($K$3/12))*K88+$K$4</f>
        <v>450444.97954944219</v>
      </c>
      <c r="L89">
        <f>(1+($L$3/12))*L88+$L$4</f>
        <v>433136.33374734991</v>
      </c>
    </row>
    <row r="90" spans="10:12" x14ac:dyDescent="0.25">
      <c r="J90">
        <v>82</v>
      </c>
      <c r="K90">
        <f>(1+($K$3/12))*K89+$K$4</f>
        <v>449699.45444718935</v>
      </c>
      <c r="L90">
        <f>(1+($L$3/12))*L89+$L$4</f>
        <v>432193.04152650776</v>
      </c>
    </row>
    <row r="91" spans="10:12" x14ac:dyDescent="0.25">
      <c r="J91">
        <v>83</v>
      </c>
      <c r="K91">
        <f>(1+($K$3/12))*K90+$K$4</f>
        <v>448950.20171942527</v>
      </c>
      <c r="L91">
        <f>(1+($L$3/12))*L90+$L$4</f>
        <v>431246.60499826283</v>
      </c>
    </row>
    <row r="92" spans="10:12" x14ac:dyDescent="0.25">
      <c r="J92">
        <v>84</v>
      </c>
      <c r="K92">
        <f>(1+($K$3/12))*K91+$K$4</f>
        <v>448197.20272802236</v>
      </c>
      <c r="L92">
        <f>(1+($L$3/12))*L91+$L$4</f>
        <v>430297.01368159038</v>
      </c>
    </row>
    <row r="93" spans="10:12" x14ac:dyDescent="0.25">
      <c r="J93">
        <v>85</v>
      </c>
      <c r="K93">
        <f>(1+($K$3/12))*K92+$K$4</f>
        <v>447440.43874166242</v>
      </c>
      <c r="L93">
        <f>(1+($L$3/12))*L92+$L$4</f>
        <v>429344.25706052902</v>
      </c>
    </row>
    <row r="94" spans="10:12" x14ac:dyDescent="0.25">
      <c r="J94">
        <v>86</v>
      </c>
      <c r="K94">
        <f>(1+($K$3/12))*K93+$K$4</f>
        <v>446679.8909353707</v>
      </c>
      <c r="L94">
        <f>(1+($L$3/12))*L93+$L$4</f>
        <v>428388.32458406413</v>
      </c>
    </row>
    <row r="95" spans="10:12" x14ac:dyDescent="0.25">
      <c r="J95">
        <v>87</v>
      </c>
      <c r="K95">
        <f>(1+($K$3/12))*K94+$K$4</f>
        <v>445915.54039004748</v>
      </c>
      <c r="L95">
        <f>(1+($L$3/12))*L94+$L$4</f>
        <v>427429.20566601102</v>
      </c>
    </row>
    <row r="96" spans="10:12" x14ac:dyDescent="0.25">
      <c r="J96">
        <v>88</v>
      </c>
      <c r="K96">
        <f>(1+($K$3/12))*K95+$K$4</f>
        <v>445147.36809199769</v>
      </c>
      <c r="L96">
        <f>(1+($L$3/12))*L95+$L$4</f>
        <v>426466.88968489773</v>
      </c>
    </row>
    <row r="97" spans="10:12" x14ac:dyDescent="0.25">
      <c r="J97">
        <v>89</v>
      </c>
      <c r="K97">
        <f>(1+($K$3/12))*K96+$K$4</f>
        <v>444375.35493245762</v>
      </c>
      <c r="L97">
        <f>(1+($L$3/12))*L96+$L$4</f>
        <v>425501.36598384741</v>
      </c>
    </row>
    <row r="98" spans="10:12" x14ac:dyDescent="0.25">
      <c r="J98">
        <v>90</v>
      </c>
      <c r="K98">
        <f>(1+($K$3/12))*K97+$K$4</f>
        <v>443599.48170711985</v>
      </c>
      <c r="L98">
        <f>(1+($L$3/12))*L97+$L$4</f>
        <v>424532.62387046026</v>
      </c>
    </row>
    <row r="99" spans="10:12" x14ac:dyDescent="0.25">
      <c r="J99">
        <v>91</v>
      </c>
      <c r="K99">
        <f>(1+($K$3/12))*K98+$K$4</f>
        <v>442819.72911565541</v>
      </c>
      <c r="L99">
        <f>(1+($L$3/12))*L98+$L$4</f>
        <v>423560.65261669515</v>
      </c>
    </row>
    <row r="100" spans="10:12" x14ac:dyDescent="0.25">
      <c r="J100">
        <v>92</v>
      </c>
      <c r="K100">
        <f>(1+($K$3/12))*K99+$K$4</f>
        <v>442036.07776123367</v>
      </c>
      <c r="L100">
        <f>(1+($L$3/12))*L99+$L$4</f>
        <v>422585.44145875081</v>
      </c>
    </row>
    <row r="101" spans="10:12" x14ac:dyDescent="0.25">
      <c r="J101">
        <v>93</v>
      </c>
      <c r="K101">
        <f>(1+($K$3/12))*K100+$K$4</f>
        <v>441248.50815003976</v>
      </c>
      <c r="L101">
        <f>(1+($L$3/12))*L100+$L$4</f>
        <v>421606.97959694668</v>
      </c>
    </row>
    <row r="102" spans="10:12" x14ac:dyDescent="0.25">
      <c r="J102">
        <v>94</v>
      </c>
      <c r="K102">
        <f>(1+($K$3/12))*K101+$K$4</f>
        <v>440457.00069078989</v>
      </c>
      <c r="L102">
        <f>(1+($L$3/12))*L101+$L$4</f>
        <v>420625.25619560317</v>
      </c>
    </row>
    <row r="103" spans="10:12" x14ac:dyDescent="0.25">
      <c r="J103">
        <v>95</v>
      </c>
      <c r="K103">
        <f>(1+($K$3/12))*K102+$K$4</f>
        <v>439661.53569424379</v>
      </c>
      <c r="L103">
        <f>(1+($L$3/12))*L102+$L$4</f>
        <v>419640.26038292184</v>
      </c>
    </row>
    <row r="104" spans="10:12" x14ac:dyDescent="0.25">
      <c r="J104">
        <v>96</v>
      </c>
      <c r="K104">
        <f>(1+($K$3/12))*K103+$K$4</f>
        <v>438862.09337271494</v>
      </c>
      <c r="L104">
        <f>(1+($L$3/12))*L103+$L$4</f>
        <v>418651.98125086492</v>
      </c>
    </row>
    <row r="105" spans="10:12" x14ac:dyDescent="0.25">
      <c r="J105">
        <v>97</v>
      </c>
      <c r="K105">
        <f>(1+($K$3/12))*K104+$K$4</f>
        <v>438058.65383957844</v>
      </c>
      <c r="L105">
        <f>(1+($L$3/12))*L104+$L$4</f>
        <v>417660.40785503446</v>
      </c>
    </row>
    <row r="106" spans="10:12" x14ac:dyDescent="0.25">
      <c r="J106">
        <v>98</v>
      </c>
      <c r="K106">
        <f>(1+($K$3/12))*K105+$K$4</f>
        <v>437251.19710877631</v>
      </c>
      <c r="L106">
        <f>(1+($L$3/12))*L105+$L$4</f>
        <v>416665.52921455126</v>
      </c>
    </row>
    <row r="107" spans="10:12" x14ac:dyDescent="0.25">
      <c r="J107">
        <v>99</v>
      </c>
      <c r="K107">
        <f>(1+($K$3/12))*K106+$K$4</f>
        <v>436439.70309432014</v>
      </c>
      <c r="L107">
        <f>(1+($L$3/12))*L106+$L$4</f>
        <v>415667.33431193314</v>
      </c>
    </row>
    <row r="108" spans="10:12" x14ac:dyDescent="0.25">
      <c r="J108">
        <v>100</v>
      </c>
      <c r="K108">
        <f>(1+($K$3/12))*K107+$K$4</f>
        <v>435624.15160979168</v>
      </c>
      <c r="L108">
        <f>(1+($L$3/12))*L107+$L$4</f>
        <v>414665.81209297292</v>
      </c>
    </row>
    <row r="109" spans="10:12" x14ac:dyDescent="0.25">
      <c r="J109">
        <v>101</v>
      </c>
      <c r="K109">
        <f>(1+($K$3/12))*K108+$K$4</f>
        <v>434804.52236784057</v>
      </c>
      <c r="L109">
        <f>(1+($L$3/12))*L108+$L$4</f>
        <v>413660.95146661618</v>
      </c>
    </row>
    <row r="110" spans="10:12" x14ac:dyDescent="0.25">
      <c r="J110">
        <v>102</v>
      </c>
      <c r="K110">
        <f>(1+($K$3/12))*K109+$K$4</f>
        <v>433980.79497967975</v>
      </c>
      <c r="L110">
        <f>(1+($L$3/12))*L109+$L$4</f>
        <v>412652.74130483827</v>
      </c>
    </row>
    <row r="111" spans="10:12" x14ac:dyDescent="0.25">
      <c r="J111">
        <v>103</v>
      </c>
      <c r="K111">
        <f>(1+($K$3/12))*K110+$K$4</f>
        <v>433152.94895457808</v>
      </c>
      <c r="L111">
        <f>(1+($L$3/12))*L110+$L$4</f>
        <v>411641.17044252111</v>
      </c>
    </row>
    <row r="112" spans="10:12" x14ac:dyDescent="0.25">
      <c r="J112">
        <v>104</v>
      </c>
      <c r="K112">
        <f>(1+($K$3/12))*K111+$K$4</f>
        <v>432320.96369935095</v>
      </c>
      <c r="L112">
        <f>(1+($L$3/12))*L111+$L$4</f>
        <v>410626.2276773295</v>
      </c>
    </row>
    <row r="113" spans="10:12" x14ac:dyDescent="0.25">
      <c r="J113">
        <v>105</v>
      </c>
      <c r="K113">
        <f>(1+($K$3/12))*K112+$K$4</f>
        <v>431484.81851784769</v>
      </c>
      <c r="L113">
        <f>(1+($L$3/12))*L112+$L$4</f>
        <v>409607.9017695873</v>
      </c>
    </row>
    <row r="114" spans="10:12" x14ac:dyDescent="0.25">
      <c r="J114">
        <v>106</v>
      </c>
      <c r="K114">
        <f>(1+($K$3/12))*K113+$K$4</f>
        <v>430644.49261043686</v>
      </c>
      <c r="L114">
        <f>(1+($L$3/12))*L113+$L$4</f>
        <v>408586.18144215259</v>
      </c>
    </row>
    <row r="115" spans="10:12" x14ac:dyDescent="0.25">
      <c r="J115">
        <v>107</v>
      </c>
      <c r="K115">
        <f>(1+($K$3/12))*K114+$K$4</f>
        <v>429799.965073489</v>
      </c>
      <c r="L115">
        <f>(1+($L$3/12))*L114+$L$4</f>
        <v>407561.05538029311</v>
      </c>
    </row>
    <row r="116" spans="10:12" x14ac:dyDescent="0.25">
      <c r="J116">
        <v>108</v>
      </c>
      <c r="K116">
        <f>(1+($K$3/12))*K115+$K$4</f>
        <v>428951.21489885641</v>
      </c>
      <c r="L116">
        <f>(1+($L$3/12))*L115+$L$4</f>
        <v>406532.51223156077</v>
      </c>
    </row>
    <row r="117" spans="10:12" x14ac:dyDescent="0.25">
      <c r="J117">
        <v>109</v>
      </c>
      <c r="K117">
        <f>(1+($K$3/12))*K116+$K$4</f>
        <v>428098.22097335063</v>
      </c>
      <c r="L117">
        <f>(1+($L$3/12))*L116+$L$4</f>
        <v>405500.540605666</v>
      </c>
    </row>
    <row r="118" spans="10:12" x14ac:dyDescent="0.25">
      <c r="J118">
        <v>110</v>
      </c>
      <c r="K118">
        <f>(1+($K$3/12))*K117+$K$4</f>
        <v>427240.96207821736</v>
      </c>
      <c r="L118">
        <f>(1+($L$3/12))*L117+$L$4</f>
        <v>404465.12907435157</v>
      </c>
    </row>
    <row r="119" spans="10:12" x14ac:dyDescent="0.25">
      <c r="J119">
        <v>111</v>
      </c>
      <c r="K119">
        <f>(1+($K$3/12))*K118+$K$4</f>
        <v>426379.41688860842</v>
      </c>
      <c r="L119">
        <f>(1+($L$3/12))*L118+$L$4</f>
        <v>403426.26617126609</v>
      </c>
    </row>
    <row r="120" spans="10:12" x14ac:dyDescent="0.25">
      <c r="J120">
        <v>112</v>
      </c>
      <c r="K120">
        <f>(1+($K$3/12))*K119+$K$4</f>
        <v>425513.56397305144</v>
      </c>
      <c r="L120">
        <f>(1+($L$3/12))*L119+$L$4</f>
        <v>402383.94039183698</v>
      </c>
    </row>
    <row r="121" spans="10:12" x14ac:dyDescent="0.25">
      <c r="J121">
        <v>113</v>
      </c>
      <c r="K121">
        <f>(1+($K$3/12))*K120+$K$4</f>
        <v>424643.38179291663</v>
      </c>
      <c r="L121">
        <f>(1+($L$3/12))*L120+$L$4</f>
        <v>401338.1401931431</v>
      </c>
    </row>
    <row r="122" spans="10:12" x14ac:dyDescent="0.25">
      <c r="J122">
        <v>114</v>
      </c>
      <c r="K122">
        <f>(1+($K$3/12))*K121+$K$4</f>
        <v>423768.84870188119</v>
      </c>
      <c r="L122">
        <f>(1+($L$3/12))*L121+$L$4</f>
        <v>400288.85399378691</v>
      </c>
    </row>
    <row r="123" spans="10:12" x14ac:dyDescent="0.25">
      <c r="J123">
        <v>115</v>
      </c>
      <c r="K123">
        <f>(1+($K$3/12))*K122+$K$4</f>
        <v>422889.94294539053</v>
      </c>
      <c r="L123">
        <f>(1+($L$3/12))*L122+$L$4</f>
        <v>399236.07017376623</v>
      </c>
    </row>
    <row r="124" spans="10:12" x14ac:dyDescent="0.25">
      <c r="J124">
        <v>116</v>
      </c>
      <c r="K124">
        <f>(1+($K$3/12))*K123+$K$4</f>
        <v>422006.64266011742</v>
      </c>
      <c r="L124">
        <f>(1+($L$3/12))*L123+$L$4</f>
        <v>398179.77707434545</v>
      </c>
    </row>
    <row r="125" spans="10:12" x14ac:dyDescent="0.25">
      <c r="J125">
        <v>117</v>
      </c>
      <c r="K125">
        <f>(1+($K$3/12))*K124+$K$4</f>
        <v>421118.92587341793</v>
      </c>
      <c r="L125">
        <f>(1+($L$3/12))*L124+$L$4</f>
        <v>397119.96299792663</v>
      </c>
    </row>
    <row r="126" spans="10:12" x14ac:dyDescent="0.25">
      <c r="J126">
        <v>118</v>
      </c>
      <c r="K126">
        <f>(1+($K$3/12))*K125+$K$4</f>
        <v>420226.77050278499</v>
      </c>
      <c r="L126">
        <f>(1+($L$3/12))*L125+$L$4</f>
        <v>396056.61620791972</v>
      </c>
    </row>
    <row r="127" spans="10:12" x14ac:dyDescent="0.25">
      <c r="J127">
        <v>119</v>
      </c>
      <c r="K127">
        <f>(1+($K$3/12))*K126+$K$4</f>
        <v>419330.15435529884</v>
      </c>
      <c r="L127">
        <f>(1+($L$3/12))*L126+$L$4</f>
        <v>394989.72492861282</v>
      </c>
    </row>
    <row r="128" spans="10:12" x14ac:dyDescent="0.25">
      <c r="J128">
        <v>120</v>
      </c>
      <c r="K128">
        <f>(1+($K$3/12))*K127+$K$4</f>
        <v>418429.05512707529</v>
      </c>
      <c r="L128">
        <f>(1+($L$3/12))*L127+$L$4</f>
        <v>393919.27734504157</v>
      </c>
    </row>
    <row r="129" spans="10:12" x14ac:dyDescent="0.25">
      <c r="J129">
        <v>121</v>
      </c>
      <c r="K129">
        <f>(1+($K$3/12))*K128+$K$4</f>
        <v>417523.45040271064</v>
      </c>
      <c r="L129">
        <f>(1+($L$3/12))*L128+$L$4</f>
        <v>392845.26160285837</v>
      </c>
    </row>
    <row r="130" spans="10:12" x14ac:dyDescent="0.25">
      <c r="J130">
        <v>122</v>
      </c>
      <c r="K130">
        <f>(1+($K$3/12))*K129+$K$4</f>
        <v>416613.31765472417</v>
      </c>
      <c r="L130">
        <f>(1+($L$3/12))*L129+$L$4</f>
        <v>391767.66580820124</v>
      </c>
    </row>
    <row r="131" spans="10:12" x14ac:dyDescent="0.25">
      <c r="J131">
        <v>123</v>
      </c>
      <c r="K131">
        <f>(1+($K$3/12))*K130+$K$4</f>
        <v>415698.63424299774</v>
      </c>
      <c r="L131">
        <f>(1+($L$3/12))*L130+$L$4</f>
        <v>390686.47802756191</v>
      </c>
    </row>
    <row r="132" spans="10:12" x14ac:dyDescent="0.25">
      <c r="J132">
        <v>124</v>
      </c>
      <c r="K132">
        <f>(1+($K$3/12))*K131+$K$4</f>
        <v>414779.37741421268</v>
      </c>
      <c r="L132">
        <f>(1+($L$3/12))*L131+$L$4</f>
        <v>389601.68628765381</v>
      </c>
    </row>
    <row r="133" spans="10:12" x14ac:dyDescent="0.25">
      <c r="J133">
        <v>125</v>
      </c>
      <c r="K133">
        <f>(1+($K$3/12))*K132+$K$4</f>
        <v>413855.5243012837</v>
      </c>
      <c r="L133">
        <f>(1+($L$3/12))*L132+$L$4</f>
        <v>388513.27857527934</v>
      </c>
    </row>
    <row r="134" spans="10:12" x14ac:dyDescent="0.25">
      <c r="J134">
        <v>126</v>
      </c>
      <c r="K134">
        <f>(1+($K$3/12))*K133+$K$4</f>
        <v>412927.05192279007</v>
      </c>
      <c r="L134">
        <f>(1+($L$3/12))*L133+$L$4</f>
        <v>387421.24283719697</v>
      </c>
    </row>
    <row r="135" spans="10:12" x14ac:dyDescent="0.25">
      <c r="J135">
        <v>127</v>
      </c>
      <c r="K135">
        <f>(1+($K$3/12))*K134+$K$4</f>
        <v>411993.93718240398</v>
      </c>
      <c r="L135">
        <f>(1+($L$3/12))*L134+$L$4</f>
        <v>386325.56697998766</v>
      </c>
    </row>
    <row r="136" spans="10:12" x14ac:dyDescent="0.25">
      <c r="J136">
        <v>128</v>
      </c>
      <c r="K136">
        <f>(1+($K$3/12))*K135+$K$4</f>
        <v>411056.15686831594</v>
      </c>
      <c r="L136">
        <f>(1+($L$3/12))*L135+$L$4</f>
        <v>385226.23886992096</v>
      </c>
    </row>
    <row r="137" spans="10:12" x14ac:dyDescent="0.25">
      <c r="J137">
        <v>129</v>
      </c>
      <c r="K137">
        <f>(1+($K$3/12))*K136+$K$4</f>
        <v>410113.68765265751</v>
      </c>
      <c r="L137">
        <f>(1+($L$3/12))*L136+$L$4</f>
        <v>384123.24633282068</v>
      </c>
    </row>
    <row r="138" spans="10:12" x14ac:dyDescent="0.25">
      <c r="J138">
        <v>130</v>
      </c>
      <c r="K138">
        <f>(1+($K$3/12))*K137+$K$4</f>
        <v>409166.50609092077</v>
      </c>
      <c r="L138">
        <f>(1+($L$3/12))*L137+$L$4</f>
        <v>383016.57715393009</v>
      </c>
    </row>
    <row r="139" spans="10:12" x14ac:dyDescent="0.25">
      <c r="J139">
        <v>131</v>
      </c>
      <c r="K139">
        <f>(1+($K$3/12))*K138+$K$4</f>
        <v>408214.58862137533</v>
      </c>
      <c r="L139">
        <f>(1+($L$3/12))*L138+$L$4</f>
        <v>381906.21907777654</v>
      </c>
    </row>
    <row r="140" spans="10:12" x14ac:dyDescent="0.25">
      <c r="J140">
        <v>132</v>
      </c>
      <c r="K140">
        <f>(1+($K$3/12))*K139+$K$4</f>
        <v>407257.91156448214</v>
      </c>
      <c r="L140">
        <f>(1+($L$3/12))*L139+$L$4</f>
        <v>380792.15980803582</v>
      </c>
    </row>
    <row r="141" spans="10:12" x14ac:dyDescent="0.25">
      <c r="J141">
        <v>133</v>
      </c>
      <c r="K141">
        <f>(1+($K$3/12))*K140+$K$4</f>
        <v>406296.45112230448</v>
      </c>
      <c r="L141">
        <f>(1+($L$3/12))*L140+$L$4</f>
        <v>379674.38700739597</v>
      </c>
    </row>
    <row r="142" spans="10:12" x14ac:dyDescent="0.25">
      <c r="J142">
        <v>134</v>
      </c>
      <c r="K142">
        <f>(1+($K$3/12))*K141+$K$4</f>
        <v>405330.18337791594</v>
      </c>
      <c r="L142">
        <f>(1+($L$3/12))*L141+$L$4</f>
        <v>378552.88829742064</v>
      </c>
    </row>
    <row r="143" spans="10:12" x14ac:dyDescent="0.25">
      <c r="J143">
        <v>135</v>
      </c>
      <c r="K143">
        <f>(1+($K$3/12))*K142+$K$4</f>
        <v>404359.08429480548</v>
      </c>
      <c r="L143">
        <f>(1+($L$3/12))*L142+$L$4</f>
        <v>377427.65125841205</v>
      </c>
    </row>
    <row r="144" spans="10:12" x14ac:dyDescent="0.25">
      <c r="J144">
        <v>136</v>
      </c>
      <c r="K144">
        <f>(1+($K$3/12))*K143+$K$4</f>
        <v>403383.12971627945</v>
      </c>
      <c r="L144">
        <f>(1+($L$3/12))*L143+$L$4</f>
        <v>376298.66342927341</v>
      </c>
    </row>
    <row r="145" spans="10:12" x14ac:dyDescent="0.25">
      <c r="J145">
        <v>137</v>
      </c>
      <c r="K145">
        <f>(1+($K$3/12))*K144+$K$4</f>
        <v>402402.29536486079</v>
      </c>
      <c r="L145">
        <f>(1+($L$3/12))*L144+$L$4</f>
        <v>375165.91230737098</v>
      </c>
    </row>
    <row r="146" spans="10:12" x14ac:dyDescent="0.25">
      <c r="J146">
        <v>138</v>
      </c>
      <c r="K146">
        <f>(1+($K$3/12))*K145+$K$4</f>
        <v>401416.55684168503</v>
      </c>
      <c r="L146">
        <f>(1+($L$3/12))*L145+$L$4</f>
        <v>374029.38534839556</v>
      </c>
    </row>
    <row r="147" spans="10:12" x14ac:dyDescent="0.25">
      <c r="J147">
        <v>139</v>
      </c>
      <c r="K147">
        <f>(1+($K$3/12))*K146+$K$4</f>
        <v>400425.88962589344</v>
      </c>
      <c r="L147">
        <f>(1+($L$3/12))*L146+$L$4</f>
        <v>372889.06996622356</v>
      </c>
    </row>
    <row r="148" spans="10:12" x14ac:dyDescent="0.25">
      <c r="J148">
        <v>140</v>
      </c>
      <c r="K148">
        <f>(1+($K$3/12))*K147+$K$4</f>
        <v>399430.26907402289</v>
      </c>
      <c r="L148">
        <f>(1+($L$3/12))*L147+$L$4</f>
        <v>371744.95353277767</v>
      </c>
    </row>
    <row r="149" spans="10:12" x14ac:dyDescent="0.25">
      <c r="J149">
        <v>141</v>
      </c>
      <c r="K149">
        <f>(1+($K$3/12))*K148+$K$4</f>
        <v>398429.67041939293</v>
      </c>
      <c r="L149">
        <f>(1+($L$3/12))*L148+$L$4</f>
        <v>370597.02337788692</v>
      </c>
    </row>
    <row r="150" spans="10:12" x14ac:dyDescent="0.25">
      <c r="J150">
        <v>142</v>
      </c>
      <c r="K150">
        <f>(1+($K$3/12))*K149+$K$4</f>
        <v>397424.06877148984</v>
      </c>
      <c r="L150">
        <f>(1+($L$3/12))*L149+$L$4</f>
        <v>369445.26678914652</v>
      </c>
    </row>
    <row r="151" spans="10:12" x14ac:dyDescent="0.25">
      <c r="J151">
        <v>143</v>
      </c>
      <c r="K151">
        <f>(1+($K$3/12))*K150+$K$4</f>
        <v>396413.43911534722</v>
      </c>
      <c r="L151">
        <f>(1+($L$3/12))*L150+$L$4</f>
        <v>368289.67101177701</v>
      </c>
    </row>
    <row r="152" spans="10:12" x14ac:dyDescent="0.25">
      <c r="J152">
        <v>144</v>
      </c>
      <c r="K152">
        <f>(1+($K$3/12))*K151+$K$4</f>
        <v>395397.7563109239</v>
      </c>
      <c r="L152">
        <f>(1+($L$3/12))*L151+$L$4</f>
        <v>367130.22324848297</v>
      </c>
    </row>
    <row r="153" spans="10:12" x14ac:dyDescent="0.25">
      <c r="J153">
        <v>145</v>
      </c>
      <c r="K153">
        <f>(1+($K$3/12))*K152+$K$4</f>
        <v>394376.99509247846</v>
      </c>
      <c r="L153">
        <f>(1+($L$3/12))*L152+$L$4</f>
        <v>365966.91065931128</v>
      </c>
    </row>
    <row r="154" spans="10:12" x14ac:dyDescent="0.25">
      <c r="J154">
        <v>146</v>
      </c>
      <c r="K154">
        <f>(1+($K$3/12))*K153+$K$4</f>
        <v>393351.1300679408</v>
      </c>
      <c r="L154">
        <f>(1+($L$3/12))*L153+$L$4</f>
        <v>364799.72036150901</v>
      </c>
    </row>
    <row r="155" spans="10:12" x14ac:dyDescent="0.25">
      <c r="J155">
        <v>147</v>
      </c>
      <c r="K155">
        <f>(1+($K$3/12))*K154+$K$4</f>
        <v>392320.13571828045</v>
      </c>
      <c r="L155">
        <f>(1+($L$3/12))*L154+$L$4</f>
        <v>363628.63942938071</v>
      </c>
    </row>
    <row r="156" spans="10:12" x14ac:dyDescent="0.25">
      <c r="J156">
        <v>148</v>
      </c>
      <c r="K156">
        <f>(1+($K$3/12))*K155+$K$4</f>
        <v>391283.9863968718</v>
      </c>
      <c r="L156">
        <f>(1+($L$3/12))*L155+$L$4</f>
        <v>362453.65489414532</v>
      </c>
    </row>
    <row r="157" spans="10:12" x14ac:dyDescent="0.25">
      <c r="J157">
        <v>149</v>
      </c>
      <c r="K157">
        <f>(1+($K$3/12))*K156+$K$4</f>
        <v>390242.65632885613</v>
      </c>
      <c r="L157">
        <f>(1+($L$3/12))*L156+$L$4</f>
        <v>361274.75374379248</v>
      </c>
    </row>
    <row r="158" spans="10:12" x14ac:dyDescent="0.25">
      <c r="J158">
        <v>150</v>
      </c>
      <c r="K158">
        <f>(1+($K$3/12))*K157+$K$4</f>
        <v>389196.11961050035</v>
      </c>
      <c r="L158">
        <f>(1+($L$3/12))*L157+$L$4</f>
        <v>360091.92292293848</v>
      </c>
    </row>
    <row r="159" spans="10:12" x14ac:dyDescent="0.25">
      <c r="J159">
        <v>151</v>
      </c>
      <c r="K159">
        <f>(1+($K$3/12))*K158+$K$4</f>
        <v>388144.35020855279</v>
      </c>
      <c r="L159">
        <f>(1+($L$3/12))*L158+$L$4</f>
        <v>358905.14933268161</v>
      </c>
    </row>
    <row r="160" spans="10:12" x14ac:dyDescent="0.25">
      <c r="J160">
        <v>152</v>
      </c>
      <c r="K160">
        <f>(1+($K$3/12))*K159+$K$4</f>
        <v>387087.32195959549</v>
      </c>
      <c r="L160">
        <f>(1+($L$3/12))*L159+$L$4</f>
        <v>357714.41983045725</v>
      </c>
    </row>
    <row r="161" spans="10:12" x14ac:dyDescent="0.25">
      <c r="J161">
        <v>153</v>
      </c>
      <c r="K161">
        <f>(1+($K$3/12))*K160+$K$4</f>
        <v>386025.00856939342</v>
      </c>
      <c r="L161">
        <f>(1+($L$3/12))*L160+$L$4</f>
        <v>356519.72122989211</v>
      </c>
    </row>
    <row r="162" spans="10:12" x14ac:dyDescent="0.25">
      <c r="J162">
        <v>154</v>
      </c>
      <c r="K162">
        <f>(1+($K$3/12))*K161+$K$4</f>
        <v>384957.38361224037</v>
      </c>
      <c r="L162">
        <f>(1+($L$3/12))*L161+$L$4</f>
        <v>355321.04030065844</v>
      </c>
    </row>
    <row r="163" spans="10:12" x14ac:dyDescent="0.25">
      <c r="J163">
        <v>155</v>
      </c>
      <c r="K163">
        <f>(1+($K$3/12))*K162+$K$4</f>
        <v>383884.42053030152</v>
      </c>
      <c r="L163">
        <f>(1+($L$3/12))*L162+$L$4</f>
        <v>354118.36376832728</v>
      </c>
    </row>
    <row r="164" spans="10:12" x14ac:dyDescent="0.25">
      <c r="J164">
        <v>156</v>
      </c>
      <c r="K164">
        <f>(1+($K$3/12))*K163+$K$4</f>
        <v>382806.09263295296</v>
      </c>
      <c r="L164">
        <f>(1+($L$3/12))*L163+$L$4</f>
        <v>352911.67831422173</v>
      </c>
    </row>
    <row r="165" spans="10:12" x14ac:dyDescent="0.25">
      <c r="J165">
        <v>157</v>
      </c>
      <c r="K165">
        <f>(1+($K$3/12))*K164+$K$4</f>
        <v>381722.37309611769</v>
      </c>
      <c r="L165">
        <f>(1+($L$3/12))*L164+$L$4</f>
        <v>351700.97057526914</v>
      </c>
    </row>
    <row r="166" spans="10:12" x14ac:dyDescent="0.25">
      <c r="J166">
        <v>158</v>
      </c>
      <c r="K166">
        <f>(1+($K$3/12))*K165+$K$4</f>
        <v>380633.23496159824</v>
      </c>
      <c r="L166">
        <f>(1+($L$3/12))*L165+$L$4</f>
        <v>350486.22714385338</v>
      </c>
    </row>
    <row r="167" spans="10:12" x14ac:dyDescent="0.25">
      <c r="J167">
        <v>159</v>
      </c>
      <c r="K167">
        <f>(1+($K$3/12))*K166+$K$4</f>
        <v>379538.65113640617</v>
      </c>
      <c r="L167">
        <f>(1+($L$3/12))*L166+$L$4</f>
        <v>349267.43456766621</v>
      </c>
    </row>
    <row r="168" spans="10:12" x14ac:dyDescent="0.25">
      <c r="J168">
        <v>160</v>
      </c>
      <c r="K168">
        <f>(1+($K$3/12))*K167+$K$4</f>
        <v>378438.59439208818</v>
      </c>
      <c r="L168">
        <f>(1+($L$3/12))*L167+$L$4</f>
        <v>348044.57934955845</v>
      </c>
    </row>
    <row r="169" spans="10:12" x14ac:dyDescent="0.25">
      <c r="J169">
        <v>161</v>
      </c>
      <c r="K169">
        <f>(1+($K$3/12))*K168+$K$4</f>
        <v>377333.03736404859</v>
      </c>
      <c r="L169">
        <f>(1+($L$3/12))*L168+$L$4</f>
        <v>346817.64794739033</v>
      </c>
    </row>
    <row r="170" spans="10:12" x14ac:dyDescent="0.25">
      <c r="J170">
        <v>162</v>
      </c>
      <c r="K170">
        <f>(1+($K$3/12))*K169+$K$4</f>
        <v>376221.95255086879</v>
      </c>
      <c r="L170">
        <f>(1+($L$3/12))*L169+$L$4</f>
        <v>345586.62677388167</v>
      </c>
    </row>
    <row r="171" spans="10:12" x14ac:dyDescent="0.25">
      <c r="J171">
        <v>163</v>
      </c>
      <c r="K171">
        <f>(1+($K$3/12))*K170+$K$4</f>
        <v>375105.31231362309</v>
      </c>
      <c r="L171">
        <f>(1+($L$3/12))*L170+$L$4</f>
        <v>344351.50219646131</v>
      </c>
    </row>
    <row r="172" spans="10:12" x14ac:dyDescent="0.25">
      <c r="J172">
        <v>164</v>
      </c>
      <c r="K172">
        <f>(1+($K$3/12))*K171+$K$4</f>
        <v>373983.08887519117</v>
      </c>
      <c r="L172">
        <f>(1+($L$3/12))*L171+$L$4</f>
        <v>343112.26053711621</v>
      </c>
    </row>
    <row r="173" spans="10:12" x14ac:dyDescent="0.25">
      <c r="J173">
        <v>165</v>
      </c>
      <c r="K173">
        <f>(1+($K$3/12))*K172+$K$4</f>
        <v>372855.25431956706</v>
      </c>
      <c r="L173">
        <f>(1+($L$3/12))*L172+$L$4</f>
        <v>341868.88807223993</v>
      </c>
    </row>
    <row r="174" spans="10:12" x14ac:dyDescent="0.25">
      <c r="J174">
        <v>166</v>
      </c>
      <c r="K174">
        <f>(1+($K$3/12))*K173+$K$4</f>
        <v>371721.78059116483</v>
      </c>
      <c r="L174">
        <f>(1+($L$3/12))*L173+$L$4</f>
        <v>340621.37103248073</v>
      </c>
    </row>
    <row r="175" spans="10:12" x14ac:dyDescent="0.25">
      <c r="J175">
        <v>167</v>
      </c>
      <c r="K175">
        <f>(1+($K$3/12))*K174+$K$4</f>
        <v>370582.63949412061</v>
      </c>
      <c r="L175">
        <f>(1+($L$3/12))*L174+$L$4</f>
        <v>339369.695602589</v>
      </c>
    </row>
    <row r="176" spans="10:12" x14ac:dyDescent="0.25">
      <c r="J176">
        <v>168</v>
      </c>
      <c r="K176">
        <f>(1+($K$3/12))*K175+$K$4</f>
        <v>369437.80269159115</v>
      </c>
      <c r="L176">
        <f>(1+($L$3/12))*L175+$L$4</f>
        <v>338113.8479212643</v>
      </c>
    </row>
    <row r="177" spans="10:12" x14ac:dyDescent="0.25">
      <c r="J177">
        <v>169</v>
      </c>
      <c r="K177">
        <f>(1+($K$3/12))*K176+$K$4</f>
        <v>368287.24170504906</v>
      </c>
      <c r="L177">
        <f>(1+($L$3/12))*L176+$L$4</f>
        <v>336853.81408100185</v>
      </c>
    </row>
    <row r="178" spans="10:12" x14ac:dyDescent="0.25">
      <c r="J178">
        <v>170</v>
      </c>
      <c r="K178">
        <f>(1+($K$3/12))*K177+$K$4</f>
        <v>367130.92791357427</v>
      </c>
      <c r="L178">
        <f>(1+($L$3/12))*L177+$L$4</f>
        <v>335589.58012793853</v>
      </c>
    </row>
    <row r="179" spans="10:12" x14ac:dyDescent="0.25">
      <c r="J179">
        <v>171</v>
      </c>
      <c r="K179">
        <f>(1+($K$3/12))*K178+$K$4</f>
        <v>365968.8325531421</v>
      </c>
      <c r="L179">
        <f>(1+($L$3/12))*L178+$L$4</f>
        <v>334321.13206169836</v>
      </c>
    </row>
    <row r="180" spans="10:12" x14ac:dyDescent="0.25">
      <c r="J180">
        <v>172</v>
      </c>
      <c r="K180">
        <f>(1+($K$3/12))*K179+$K$4</f>
        <v>364800.92671590776</v>
      </c>
      <c r="L180">
        <f>(1+($L$3/12))*L179+$L$4</f>
        <v>333048.45583523734</v>
      </c>
    </row>
    <row r="181" spans="10:12" x14ac:dyDescent="0.25">
      <c r="J181">
        <v>173</v>
      </c>
      <c r="K181">
        <f>(1+($K$3/12))*K180+$K$4</f>
        <v>363627.18134948728</v>
      </c>
      <c r="L181">
        <f>(1+($L$3/12))*L180+$L$4</f>
        <v>331771.53735468816</v>
      </c>
    </row>
    <row r="182" spans="10:12" x14ac:dyDescent="0.25">
      <c r="J182">
        <v>174</v>
      </c>
      <c r="K182">
        <f>(1+($K$3/12))*K181+$K$4</f>
        <v>362447.5672562347</v>
      </c>
      <c r="L182">
        <f>(1+($L$3/12))*L181+$L$4</f>
        <v>330490.36247920379</v>
      </c>
    </row>
    <row r="183" spans="10:12" x14ac:dyDescent="0.25">
      <c r="J183">
        <v>175</v>
      </c>
      <c r="K183">
        <f>(1+($K$3/12))*K182+$K$4</f>
        <v>361262.05509251583</v>
      </c>
      <c r="L183">
        <f>(1+($L$3/12))*L182+$L$4</f>
        <v>329204.91702080116</v>
      </c>
    </row>
    <row r="184" spans="10:12" x14ac:dyDescent="0.25">
      <c r="J184">
        <v>176</v>
      </c>
      <c r="K184">
        <f>(1+($K$3/12))*K183+$K$4</f>
        <v>360070.61536797835</v>
      </c>
      <c r="L184">
        <f>(1+($L$3/12))*L183+$L$4</f>
        <v>327915.18674420385</v>
      </c>
    </row>
    <row r="185" spans="10:12" x14ac:dyDescent="0.25">
      <c r="J185">
        <v>177</v>
      </c>
      <c r="K185">
        <f>(1+($K$3/12))*K184+$K$4</f>
        <v>358873.21844481822</v>
      </c>
      <c r="L185">
        <f>(1+($L$3/12))*L184+$L$4</f>
        <v>326621.15736668452</v>
      </c>
    </row>
    <row r="186" spans="10:12" x14ac:dyDescent="0.25">
      <c r="J186">
        <v>178</v>
      </c>
      <c r="K186">
        <f>(1+($K$3/12))*K185+$K$4</f>
        <v>357669.8345370423</v>
      </c>
      <c r="L186">
        <f>(1+($L$3/12))*L185+$L$4</f>
        <v>325322.81455790682</v>
      </c>
    </row>
    <row r="187" spans="10:12" x14ac:dyDescent="0.25">
      <c r="J187">
        <v>179</v>
      </c>
      <c r="K187">
        <f>(1+($K$3/12))*K186+$K$4</f>
        <v>356460.43370972748</v>
      </c>
      <c r="L187">
        <f>(1+($L$3/12))*L186+$L$4</f>
        <v>324020.14393976651</v>
      </c>
    </row>
    <row r="188" spans="10:12" x14ac:dyDescent="0.25">
      <c r="J188">
        <v>180</v>
      </c>
      <c r="K188">
        <f>(1+($K$3/12))*K187+$K$4</f>
        <v>355244.98587827606</v>
      </c>
      <c r="L188">
        <f>(1+($L$3/12))*L187+$L$4</f>
        <v>322713.13108623243</v>
      </c>
    </row>
    <row r="189" spans="10:12" x14ac:dyDescent="0.25">
      <c r="J189">
        <v>181</v>
      </c>
      <c r="K189">
        <f>(1+($K$3/12))*K188+$K$4</f>
        <v>354023.4608076674</v>
      </c>
      <c r="L189">
        <f>(1+($L$3/12))*L188+$L$4</f>
        <v>321401.76152318652</v>
      </c>
    </row>
    <row r="190" spans="10:12" x14ac:dyDescent="0.25">
      <c r="J190">
        <v>182</v>
      </c>
      <c r="K190">
        <f>(1+($K$3/12))*K189+$K$4</f>
        <v>352795.82811170572</v>
      </c>
      <c r="L190">
        <f>(1+($L$3/12))*L189+$L$4</f>
        <v>320086.02072826383</v>
      </c>
    </row>
    <row r="191" spans="10:12" x14ac:dyDescent="0.25">
      <c r="J191">
        <v>183</v>
      </c>
      <c r="K191">
        <f>(1+($K$3/12))*K190+$K$4</f>
        <v>351562.05725226423</v>
      </c>
      <c r="L191">
        <f>(1+($L$3/12))*L190+$L$4</f>
        <v>318765.89413069136</v>
      </c>
    </row>
    <row r="192" spans="10:12" x14ac:dyDescent="0.25">
      <c r="J192">
        <v>184</v>
      </c>
      <c r="K192">
        <f>(1+($K$3/12))*K191+$K$4</f>
        <v>350322.11753852549</v>
      </c>
      <c r="L192">
        <f>(1+($L$3/12))*L191+$L$4</f>
        <v>317441.36711112701</v>
      </c>
    </row>
    <row r="193" spans="10:12" x14ac:dyDescent="0.25">
      <c r="J193">
        <v>185</v>
      </c>
      <c r="K193">
        <f>(1+($K$3/12))*K192+$K$4</f>
        <v>349075.97812621808</v>
      </c>
      <c r="L193">
        <f>(1+($L$3/12))*L192+$L$4</f>
        <v>316112.42500149744</v>
      </c>
    </row>
    <row r="194" spans="10:12" x14ac:dyDescent="0.25">
      <c r="J194">
        <v>186</v>
      </c>
      <c r="K194">
        <f>(1+($K$3/12))*K193+$K$4</f>
        <v>347823.60801684915</v>
      </c>
      <c r="L194">
        <f>(1+($L$3/12))*L193+$L$4</f>
        <v>314779.05308483576</v>
      </c>
    </row>
    <row r="195" spans="10:12" x14ac:dyDescent="0.25">
      <c r="J195">
        <v>187</v>
      </c>
      <c r="K195">
        <f>(1+($K$3/12))*K194+$K$4</f>
        <v>346564.97605693334</v>
      </c>
      <c r="L195">
        <f>(1+($L$3/12))*L194+$L$4</f>
        <v>313441.23659511853</v>
      </c>
    </row>
    <row r="196" spans="10:12" x14ac:dyDescent="0.25">
      <c r="J196">
        <v>188</v>
      </c>
      <c r="K196">
        <f>(1+($K$3/12))*K195+$K$4</f>
        <v>345300.05093721795</v>
      </c>
      <c r="L196">
        <f>(1+($L$3/12))*L195+$L$4</f>
        <v>312098.96071710228</v>
      </c>
    </row>
    <row r="197" spans="10:12" x14ac:dyDescent="0.25">
      <c r="J197">
        <v>189</v>
      </c>
      <c r="K197">
        <f>(1+($K$3/12))*K196+$K$4</f>
        <v>344028.801191904</v>
      </c>
      <c r="L197">
        <f>(1+($L$3/12))*L196+$L$4</f>
        <v>310752.21058615932</v>
      </c>
    </row>
    <row r="198" spans="10:12" x14ac:dyDescent="0.25">
      <c r="J198">
        <v>190</v>
      </c>
      <c r="K198">
        <f>(1+($K$3/12))*K197+$K$4</f>
        <v>342751.1951978635</v>
      </c>
      <c r="L198">
        <f>(1+($L$3/12))*L197+$L$4</f>
        <v>309400.97128811321</v>
      </c>
    </row>
    <row r="199" spans="10:12" x14ac:dyDescent="0.25">
      <c r="J199">
        <v>191</v>
      </c>
      <c r="K199">
        <f>(1+($K$3/12))*K198+$K$4</f>
        <v>341467.20117385278</v>
      </c>
      <c r="L199">
        <f>(1+($L$3/12))*L198+$L$4</f>
        <v>308045.22785907361</v>
      </c>
    </row>
    <row r="200" spans="10:12" x14ac:dyDescent="0.25">
      <c r="J200">
        <v>192</v>
      </c>
      <c r="K200">
        <f>(1+($K$3/12))*K199+$K$4</f>
        <v>340176.78717972199</v>
      </c>
      <c r="L200">
        <f>(1+($L$3/12))*L199+$L$4</f>
        <v>306684.96528527053</v>
      </c>
    </row>
    <row r="201" spans="10:12" x14ac:dyDescent="0.25">
      <c r="J201">
        <v>193</v>
      </c>
      <c r="K201">
        <f>(1+($K$3/12))*K200+$K$4</f>
        <v>338879.92111562059</v>
      </c>
      <c r="L201">
        <f>(1+($L$3/12))*L200+$L$4</f>
        <v>305320.16850288812</v>
      </c>
    </row>
    <row r="202" spans="10:12" x14ac:dyDescent="0.25">
      <c r="J202">
        <v>194</v>
      </c>
      <c r="K202">
        <f>(1+($K$3/12))*K201+$K$4</f>
        <v>337576.57072119863</v>
      </c>
      <c r="L202">
        <f>(1+($L$3/12))*L201+$L$4</f>
        <v>303950.82239789778</v>
      </c>
    </row>
    <row r="203" spans="10:12" x14ac:dyDescent="0.25">
      <c r="J203">
        <v>195</v>
      </c>
      <c r="K203">
        <f>(1+($K$3/12))*K202+$K$4</f>
        <v>336266.70357480459</v>
      </c>
      <c r="L203">
        <f>(1+($L$3/12))*L202+$L$4</f>
        <v>302576.91180589079</v>
      </c>
    </row>
    <row r="204" spans="10:12" x14ac:dyDescent="0.25">
      <c r="J204">
        <v>196</v>
      </c>
      <c r="K204">
        <f>(1+($K$3/12))*K203+$K$4</f>
        <v>334950.2870926786</v>
      </c>
      <c r="L204">
        <f>(1+($L$3/12))*L203+$L$4</f>
        <v>301198.42151191045</v>
      </c>
    </row>
    <row r="205" spans="10:12" x14ac:dyDescent="0.25">
      <c r="J205">
        <v>197</v>
      </c>
      <c r="K205">
        <f>(1+($K$3/12))*K204+$K$4</f>
        <v>333627.28852814197</v>
      </c>
      <c r="L205">
        <f>(1+($L$3/12))*L204+$L$4</f>
        <v>299815.33625028346</v>
      </c>
    </row>
    <row r="206" spans="10:12" x14ac:dyDescent="0.25">
      <c r="J206">
        <v>198</v>
      </c>
      <c r="K206">
        <f>(1+($K$3/12))*K205+$K$4</f>
        <v>332297.67497078265</v>
      </c>
      <c r="L206">
        <f>(1+($L$3/12))*L205+$L$4</f>
        <v>298427.64070445107</v>
      </c>
    </row>
    <row r="207" spans="10:12" x14ac:dyDescent="0.25">
      <c r="J207">
        <v>199</v>
      </c>
      <c r="K207">
        <f>(1+($K$3/12))*K206+$K$4</f>
        <v>330961.41334563651</v>
      </c>
      <c r="L207">
        <f>(1+($L$3/12))*L206+$L$4</f>
        <v>297035.31950679922</v>
      </c>
    </row>
    <row r="208" spans="10:12" x14ac:dyDescent="0.25">
      <c r="J208">
        <v>200</v>
      </c>
      <c r="K208">
        <f>(1+($K$3/12))*K207+$K$4</f>
        <v>329618.47041236464</v>
      </c>
      <c r="L208">
        <f>(1+($L$3/12))*L207+$L$4</f>
        <v>295638.35723848856</v>
      </c>
    </row>
    <row r="209" spans="10:12" x14ac:dyDescent="0.25">
      <c r="J209">
        <v>201</v>
      </c>
      <c r="K209">
        <f>(1+($K$3/12))*K208+$K$4</f>
        <v>328268.8127644264</v>
      </c>
      <c r="L209">
        <f>(1+($L$3/12))*L208+$L$4</f>
        <v>294236.73842928355</v>
      </c>
    </row>
    <row r="210" spans="10:12" x14ac:dyDescent="0.25">
      <c r="J210">
        <v>202</v>
      </c>
      <c r="K210">
        <f>(1+($K$3/12))*K209+$K$4</f>
        <v>326912.40682824852</v>
      </c>
      <c r="L210">
        <f>(1+($L$3/12))*L209+$L$4</f>
        <v>292830.44755738118</v>
      </c>
    </row>
    <row r="211" spans="10:12" x14ac:dyDescent="0.25">
      <c r="J211">
        <v>203</v>
      </c>
      <c r="K211">
        <f>(1+($K$3/12))*K210+$K$4</f>
        <v>325549.21886238974</v>
      </c>
      <c r="L211">
        <f>(1+($L$3/12))*L210+$L$4</f>
        <v>291419.46904923912</v>
      </c>
    </row>
    <row r="212" spans="10:12" x14ac:dyDescent="0.25">
      <c r="J212">
        <v>204</v>
      </c>
      <c r="K212">
        <f>(1+($K$3/12))*K211+$K$4</f>
        <v>324179.21495670167</v>
      </c>
      <c r="L212">
        <f>(1+($L$3/12))*L211+$L$4</f>
        <v>290003.78727940324</v>
      </c>
    </row>
    <row r="213" spans="10:12" x14ac:dyDescent="0.25">
      <c r="J213">
        <v>205</v>
      </c>
      <c r="K213">
        <f>(1+($K$3/12))*K212+$K$4</f>
        <v>322802.36103148514</v>
      </c>
      <c r="L213">
        <f>(1+($L$3/12))*L212+$L$4</f>
        <v>288583.38657033461</v>
      </c>
    </row>
    <row r="214" spans="10:12" x14ac:dyDescent="0.25">
      <c r="J214">
        <v>206</v>
      </c>
      <c r="K214">
        <f>(1+($K$3/12))*K213+$K$4</f>
        <v>321418.62283664255</v>
      </c>
      <c r="L214">
        <f>(1+($L$3/12))*L213+$L$4</f>
        <v>287158.25119223574</v>
      </c>
    </row>
    <row r="215" spans="10:12" x14ac:dyDescent="0.25">
      <c r="J215">
        <v>207</v>
      </c>
      <c r="K215">
        <f>(1+($K$3/12))*K214+$K$4</f>
        <v>320027.96595082572</v>
      </c>
      <c r="L215">
        <f>(1+($L$3/12))*L214+$L$4</f>
        <v>285728.3653628765</v>
      </c>
    </row>
    <row r="216" spans="10:12" x14ac:dyDescent="0.25">
      <c r="J216">
        <v>208</v>
      </c>
      <c r="K216">
        <f>(1+($K$3/12))*K215+$K$4</f>
        <v>318630.35578057979</v>
      </c>
      <c r="L216">
        <f>(1+($L$3/12))*L215+$L$4</f>
        <v>284293.71324741945</v>
      </c>
    </row>
    <row r="217" spans="10:12" x14ac:dyDescent="0.25">
      <c r="J217">
        <v>209</v>
      </c>
      <c r="K217">
        <f>(1+($K$3/12))*K216+$K$4</f>
        <v>317225.75755948265</v>
      </c>
      <c r="L217">
        <f>(1+($L$3/12))*L216+$L$4</f>
        <v>282854.27895824419</v>
      </c>
    </row>
    <row r="218" spans="10:12" x14ac:dyDescent="0.25">
      <c r="J218">
        <v>210</v>
      </c>
      <c r="K218">
        <f>(1+($K$3/12))*K217+$K$4</f>
        <v>315814.13634728</v>
      </c>
      <c r="L218">
        <f>(1+($L$3/12))*L217+$L$4</f>
        <v>281410.04655477166</v>
      </c>
    </row>
    <row r="219" spans="10:12" x14ac:dyDescent="0.25">
      <c r="J219">
        <v>211</v>
      </c>
      <c r="K219">
        <f>(1+($K$3/12))*K218+$K$4</f>
        <v>314395.45702901634</v>
      </c>
      <c r="L219">
        <f>(1+($L$3/12))*L218+$L$4</f>
        <v>279961.00004328758</v>
      </c>
    </row>
    <row r="220" spans="10:12" x14ac:dyDescent="0.25">
      <c r="J220">
        <v>212</v>
      </c>
      <c r="K220">
        <f>(1+($K$3/12))*K219+$K$4</f>
        <v>312969.68431416136</v>
      </c>
      <c r="L220">
        <f>(1+($L$3/12))*L219+$L$4</f>
        <v>278507.12337676523</v>
      </c>
    </row>
    <row r="221" spans="10:12" x14ac:dyDescent="0.25">
      <c r="J221">
        <v>213</v>
      </c>
      <c r="K221">
        <f>(1+($K$3/12))*K220+$K$4</f>
        <v>311536.78273573215</v>
      </c>
      <c r="L221">
        <f>(1+($L$3/12))*L220+$L$4</f>
        <v>277048.40045468777</v>
      </c>
    </row>
    <row r="222" spans="10:12" x14ac:dyDescent="0.25">
      <c r="J222">
        <v>214</v>
      </c>
      <c r="K222">
        <f>(1+($K$3/12))*K221+$K$4</f>
        <v>310096.71664941078</v>
      </c>
      <c r="L222">
        <f>(1+($L$3/12))*L221+$L$4</f>
        <v>275584.81512287009</v>
      </c>
    </row>
    <row r="223" spans="10:12" x14ac:dyDescent="0.25">
      <c r="J223">
        <v>215</v>
      </c>
      <c r="K223">
        <f>(1+($K$3/12))*K222+$K$4</f>
        <v>308649.45023265778</v>
      </c>
      <c r="L223">
        <f>(1+($L$3/12))*L222+$L$4</f>
        <v>274116.35117327963</v>
      </c>
    </row>
    <row r="224" spans="10:12" x14ac:dyDescent="0.25">
      <c r="J224">
        <v>216</v>
      </c>
      <c r="K224">
        <f>(1+($K$3/12))*K223+$K$4</f>
        <v>307194.94748382102</v>
      </c>
      <c r="L224">
        <f>(1+($L$3/12))*L223+$L$4</f>
        <v>272642.99234385724</v>
      </c>
    </row>
    <row r="225" spans="10:12" x14ac:dyDescent="0.25">
      <c r="J225">
        <v>217</v>
      </c>
      <c r="K225">
        <f>(1+($K$3/12))*K224+$K$4</f>
        <v>305733.17222124006</v>
      </c>
      <c r="L225">
        <f>(1+($L$3/12))*L224+$L$4</f>
        <v>271164.72231833678</v>
      </c>
    </row>
    <row r="226" spans="10:12" x14ac:dyDescent="0.25">
      <c r="J226">
        <v>218</v>
      </c>
      <c r="K226">
        <f>(1+($K$3/12))*K225+$K$4</f>
        <v>304264.08808234625</v>
      </c>
      <c r="L226">
        <f>(1+($L$3/12))*L225+$L$4</f>
        <v>269681.52472606458</v>
      </c>
    </row>
    <row r="227" spans="10:12" x14ac:dyDescent="0.25">
      <c r="J227">
        <v>219</v>
      </c>
      <c r="K227">
        <f>(1+($K$3/12))*K226+$K$4</f>
        <v>302787.65852275793</v>
      </c>
      <c r="L227">
        <f>(1+($L$3/12))*L226+$L$4</f>
        <v>268193.38314181817</v>
      </c>
    </row>
    <row r="228" spans="10:12" x14ac:dyDescent="0.25">
      <c r="J228">
        <v>220</v>
      </c>
      <c r="K228">
        <f>(1+($K$3/12))*K227+$K$4</f>
        <v>301303.84681537171</v>
      </c>
      <c r="L228">
        <f>(1+($L$3/12))*L227+$L$4</f>
        <v>266700.28108562424</v>
      </c>
    </row>
    <row r="229" spans="10:12" x14ac:dyDescent="0.25">
      <c r="J229">
        <v>221</v>
      </c>
      <c r="K229">
        <f>(1+($K$3/12))*K228+$K$4</f>
        <v>299812.61604944855</v>
      </c>
      <c r="L229">
        <f>(1+($L$3/12))*L228+$L$4</f>
        <v>265202.20202257636</v>
      </c>
    </row>
    <row r="230" spans="10:12" x14ac:dyDescent="0.25">
      <c r="J230">
        <v>222</v>
      </c>
      <c r="K230">
        <f>(1+($K$3/12))*K229+$K$4</f>
        <v>298313.92912969575</v>
      </c>
      <c r="L230">
        <f>(1+($L$3/12))*L229+$L$4</f>
        <v>263699.12936265161</v>
      </c>
    </row>
    <row r="231" spans="10:12" x14ac:dyDescent="0.25">
      <c r="J231">
        <v>223</v>
      </c>
      <c r="K231">
        <f>(1+($K$3/12))*K230+$K$4</f>
        <v>296807.74877534423</v>
      </c>
      <c r="L231">
        <f>(1+($L$3/12))*L230+$L$4</f>
        <v>262191.04646052711</v>
      </c>
    </row>
    <row r="232" spans="10:12" x14ac:dyDescent="0.25">
      <c r="J232">
        <v>224</v>
      </c>
      <c r="K232">
        <f>(1+($K$3/12))*K231+$K$4</f>
        <v>295294.0375192209</v>
      </c>
      <c r="L232">
        <f>(1+($L$3/12))*L231+$L$4</f>
        <v>260677.93661539556</v>
      </c>
    </row>
    <row r="233" spans="10:12" x14ac:dyDescent="0.25">
      <c r="J233">
        <v>225</v>
      </c>
      <c r="K233">
        <f>(1+($K$3/12))*K232+$K$4</f>
        <v>293772.75770681695</v>
      </c>
      <c r="L233">
        <f>(1+($L$3/12))*L232+$L$4</f>
        <v>259159.78307078025</v>
      </c>
    </row>
    <row r="234" spans="10:12" x14ac:dyDescent="0.25">
      <c r="J234">
        <v>226</v>
      </c>
      <c r="K234">
        <f>(1+($K$3/12))*K233+$K$4</f>
        <v>292243.87149535102</v>
      </c>
      <c r="L234">
        <f>(1+($L$3/12))*L233+$L$4</f>
        <v>257636.56901434954</v>
      </c>
    </row>
    <row r="235" spans="10:12" x14ac:dyDescent="0.25">
      <c r="J235">
        <v>227</v>
      </c>
      <c r="K235">
        <f>(1+($K$3/12))*K234+$K$4</f>
        <v>290707.34085282777</v>
      </c>
      <c r="L235">
        <f>(1+($L$3/12))*L234+$L$4</f>
        <v>256108.27757773074</v>
      </c>
    </row>
    <row r="236" spans="10:12" x14ac:dyDescent="0.25">
      <c r="J236">
        <v>228</v>
      </c>
      <c r="K236">
        <f>(1+($K$3/12))*K235+$K$4</f>
        <v>289163.12755709188</v>
      </c>
      <c r="L236">
        <f>(1+($L$3/12))*L235+$L$4</f>
        <v>254574.89183632322</v>
      </c>
    </row>
    <row r="237" spans="10:12" x14ac:dyDescent="0.25">
      <c r="J237">
        <v>229</v>
      </c>
      <c r="K237">
        <f>(1+($K$3/12))*K236+$K$4</f>
        <v>287611.1931948773</v>
      </c>
      <c r="L237">
        <f>(1+($L$3/12))*L236+$L$4</f>
        <v>253036.39480911099</v>
      </c>
    </row>
    <row r="238" spans="10:12" x14ac:dyDescent="0.25">
      <c r="J238">
        <v>230</v>
      </c>
      <c r="K238">
        <f>(1+($K$3/12))*K237+$K$4</f>
        <v>286051.49916085164</v>
      </c>
      <c r="L238">
        <f>(1+($L$3/12))*L237+$L$4</f>
        <v>251492.76945847474</v>
      </c>
    </row>
    <row r="239" spans="10:12" x14ac:dyDescent="0.25">
      <c r="J239">
        <v>231</v>
      </c>
      <c r="K239">
        <f>(1+($K$3/12))*K238+$K$4</f>
        <v>284484.00665665587</v>
      </c>
      <c r="L239">
        <f>(1+($L$3/12))*L238+$L$4</f>
        <v>249943.99869000301</v>
      </c>
    </row>
    <row r="240" spans="10:12" x14ac:dyDescent="0.25">
      <c r="J240">
        <v>232</v>
      </c>
      <c r="K240">
        <f>(1+($K$3/12))*K239+$K$4</f>
        <v>282908.67668993911</v>
      </c>
      <c r="L240">
        <f>(1+($L$3/12))*L239+$L$4</f>
        <v>248390.06535230303</v>
      </c>
    </row>
    <row r="241" spans="10:12" x14ac:dyDescent="0.25">
      <c r="J241">
        <v>233</v>
      </c>
      <c r="K241">
        <f>(1+($K$3/12))*K240+$K$4</f>
        <v>281325.47007338877</v>
      </c>
      <c r="L241">
        <f>(1+($L$3/12))*L240+$L$4</f>
        <v>246830.95223681076</v>
      </c>
    </row>
    <row r="242" spans="10:12" x14ac:dyDescent="0.25">
      <c r="J242">
        <v>234</v>
      </c>
      <c r="K242">
        <f>(1+($K$3/12))*K241+$K$4</f>
        <v>279734.34742375568</v>
      </c>
      <c r="L242">
        <f>(1+($L$3/12))*L241+$L$4</f>
        <v>245266.64207760015</v>
      </c>
    </row>
    <row r="243" spans="10:12" x14ac:dyDescent="0.25">
      <c r="J243">
        <v>235</v>
      </c>
      <c r="K243">
        <f>(1+($K$3/12))*K242+$K$4</f>
        <v>278135.26916087442</v>
      </c>
      <c r="L243">
        <f>(1+($L$3/12))*L242+$L$4</f>
        <v>243697.11755119218</v>
      </c>
    </row>
    <row r="244" spans="10:12" x14ac:dyDescent="0.25">
      <c r="J244">
        <v>236</v>
      </c>
      <c r="K244">
        <f>(1+($K$3/12))*K243+$K$4</f>
        <v>276528.19550667878</v>
      </c>
      <c r="L244">
        <f>(1+($L$3/12))*L243+$L$4</f>
        <v>242122.36127636285</v>
      </c>
    </row>
    <row r="245" spans="10:12" x14ac:dyDescent="0.25">
      <c r="J245">
        <v>237</v>
      </c>
      <c r="K245">
        <f>(1+($K$3/12))*K244+$K$4</f>
        <v>274913.08648421214</v>
      </c>
      <c r="L245">
        <f>(1+($L$3/12))*L244+$L$4</f>
        <v>240542.35581395077</v>
      </c>
    </row>
    <row r="246" spans="10:12" x14ac:dyDescent="0.25">
      <c r="J246">
        <v>238</v>
      </c>
      <c r="K246">
        <f>(1+($K$3/12))*K245+$K$4</f>
        <v>273289.90191663319</v>
      </c>
      <c r="L246">
        <f>(1+($L$3/12))*L245+$L$4</f>
        <v>238957.08366666397</v>
      </c>
    </row>
    <row r="247" spans="10:12" x14ac:dyDescent="0.25">
      <c r="J247">
        <v>239</v>
      </c>
      <c r="K247">
        <f>(1+($K$3/12))*K246+$K$4</f>
        <v>271658.60142621631</v>
      </c>
      <c r="L247">
        <f>(1+($L$3/12))*L246+$L$4</f>
        <v>237366.52727888621</v>
      </c>
    </row>
    <row r="248" spans="10:12" x14ac:dyDescent="0.25">
      <c r="J248">
        <v>240</v>
      </c>
      <c r="K248">
        <f>(1+($K$3/12))*K247+$K$4</f>
        <v>270019.14443334733</v>
      </c>
      <c r="L248">
        <f>(1+($L$3/12))*L247+$L$4</f>
        <v>235770.66903648252</v>
      </c>
    </row>
    <row r="249" spans="10:12" x14ac:dyDescent="0.25">
      <c r="J249">
        <v>241</v>
      </c>
      <c r="K249">
        <f>(1+($K$3/12))*K248+$K$4</f>
        <v>268371.49015551404</v>
      </c>
      <c r="L249">
        <f>(1+($L$3/12))*L248+$L$4</f>
        <v>234169.49126660416</v>
      </c>
    </row>
    <row r="250" spans="10:12" x14ac:dyDescent="0.25">
      <c r="J250">
        <v>242</v>
      </c>
      <c r="K250">
        <f>(1+($K$3/12))*K249+$K$4</f>
        <v>266715.59760629159</v>
      </c>
      <c r="L250">
        <f>(1+($L$3/12))*L249+$L$4</f>
        <v>232562.97623749287</v>
      </c>
    </row>
    <row r="251" spans="10:12" x14ac:dyDescent="0.25">
      <c r="J251">
        <v>243</v>
      </c>
      <c r="K251">
        <f>(1+($K$3/12))*K250+$K$4</f>
        <v>265051.42559432302</v>
      </c>
      <c r="L251">
        <f>(1+($L$3/12))*L250+$L$4</f>
        <v>230951.10615828453</v>
      </c>
    </row>
    <row r="252" spans="10:12" x14ac:dyDescent="0.25">
      <c r="J252">
        <v>244</v>
      </c>
      <c r="K252">
        <f>(1+($K$3/12))*K251+$K$4</f>
        <v>263378.93272229459</v>
      </c>
      <c r="L252">
        <f>(1+($L$3/12))*L251+$L$4</f>
        <v>229333.86317881217</v>
      </c>
    </row>
    <row r="253" spans="10:12" x14ac:dyDescent="0.25">
      <c r="J253">
        <v>245</v>
      </c>
      <c r="K253">
        <f>(1+($K$3/12))*K252+$K$4</f>
        <v>261698.07738590601</v>
      </c>
      <c r="L253">
        <f>(1+($L$3/12))*L252+$L$4</f>
        <v>227711.22938940825</v>
      </c>
    </row>
    <row r="254" spans="10:12" x14ac:dyDescent="0.25">
      <c r="J254">
        <v>246</v>
      </c>
      <c r="K254">
        <f>(1+($K$3/12))*K253+$K$4</f>
        <v>260008.81777283549</v>
      </c>
      <c r="L254">
        <f>(1+($L$3/12))*L253+$L$4</f>
        <v>226083.18682070632</v>
      </c>
    </row>
    <row r="255" spans="10:12" x14ac:dyDescent="0.25">
      <c r="J255">
        <v>247</v>
      </c>
      <c r="K255">
        <f>(1+($K$3/12))*K254+$K$4</f>
        <v>258311.11186169964</v>
      </c>
      <c r="L255">
        <f>(1+($L$3/12))*L254+$L$4</f>
        <v>224449.71744344203</v>
      </c>
    </row>
    <row r="256" spans="10:12" x14ac:dyDescent="0.25">
      <c r="J256">
        <v>248</v>
      </c>
      <c r="K256">
        <f>(1+($K$3/12))*K255+$K$4</f>
        <v>256604.91742100811</v>
      </c>
      <c r="L256">
        <f>(1+($L$3/12))*L255+$L$4</f>
        <v>222810.80316825354</v>
      </c>
    </row>
    <row r="257" spans="10:12" x14ac:dyDescent="0.25">
      <c r="J257">
        <v>249</v>
      </c>
      <c r="K257">
        <f>(1+($K$3/12))*K256+$K$4</f>
        <v>254890.19200811311</v>
      </c>
      <c r="L257">
        <f>(1+($L$3/12))*L256+$L$4</f>
        <v>221166.42584548108</v>
      </c>
    </row>
    <row r="258" spans="10:12" x14ac:dyDescent="0.25">
      <c r="J258">
        <v>250</v>
      </c>
      <c r="K258">
        <f>(1+($K$3/12))*K257+$K$4</f>
        <v>253166.89296815364</v>
      </c>
      <c r="L258">
        <f>(1+($L$3/12))*L257+$L$4</f>
        <v>219516.56726496606</v>
      </c>
    </row>
    <row r="259" spans="10:12" x14ac:dyDescent="0.25">
      <c r="J259">
        <v>251</v>
      </c>
      <c r="K259">
        <f>(1+($K$3/12))*K258+$K$4</f>
        <v>251434.97743299438</v>
      </c>
      <c r="L259">
        <f>(1+($L$3/12))*L258+$L$4</f>
        <v>217861.2091558493</v>
      </c>
    </row>
    <row r="260" spans="10:12" x14ac:dyDescent="0.25">
      <c r="J260">
        <v>252</v>
      </c>
      <c r="K260">
        <f>(1+($K$3/12))*K259+$K$4</f>
        <v>249694.40232015931</v>
      </c>
      <c r="L260">
        <f>(1+($L$3/12))*L259+$L$4</f>
        <v>216200.33318636884</v>
      </c>
    </row>
    <row r="261" spans="10:12" x14ac:dyDescent="0.25">
      <c r="J261">
        <v>253</v>
      </c>
      <c r="K261">
        <f>(1+($K$3/12))*K260+$K$4</f>
        <v>247945.12433176007</v>
      </c>
      <c r="L261">
        <f>(1+($L$3/12))*L260+$L$4</f>
        <v>214533.92096365677</v>
      </c>
    </row>
    <row r="262" spans="10:12" x14ac:dyDescent="0.25">
      <c r="J262">
        <v>254</v>
      </c>
      <c r="K262">
        <f>(1+($K$3/12))*K261+$K$4</f>
        <v>246187.09995341886</v>
      </c>
      <c r="L262">
        <f>(1+($L$3/12))*L261+$L$4</f>
        <v>212861.95403353564</v>
      </c>
    </row>
    <row r="263" spans="10:12" x14ac:dyDescent="0.25">
      <c r="J263">
        <v>255</v>
      </c>
      <c r="K263">
        <f>(1+($K$3/12))*K262+$K$4</f>
        <v>244420.28545318593</v>
      </c>
      <c r="L263">
        <f>(1+($L$3/12))*L262+$L$4</f>
        <v>211184.41388031412</v>
      </c>
    </row>
    <row r="264" spans="10:12" x14ac:dyDescent="0.25">
      <c r="J264">
        <v>256</v>
      </c>
      <c r="K264">
        <f>(1+($K$3/12))*K263+$K$4</f>
        <v>242644.63688045184</v>
      </c>
      <c r="L264">
        <f>(1+($L$3/12))*L263+$L$4</f>
        <v>209501.28192658187</v>
      </c>
    </row>
    <row r="265" spans="10:12" x14ac:dyDescent="0.25">
      <c r="J265">
        <v>257</v>
      </c>
      <c r="K265">
        <f>(1+($K$3/12))*K264+$K$4</f>
        <v>240860.11006485409</v>
      </c>
      <c r="L265">
        <f>(1+($L$3/12))*L264+$L$4</f>
        <v>207812.53953300384</v>
      </c>
    </row>
    <row r="266" spans="10:12" x14ac:dyDescent="0.25">
      <c r="J266">
        <v>258</v>
      </c>
      <c r="K266">
        <f>(1+($K$3/12))*K265+$K$4</f>
        <v>239066.66061517832</v>
      </c>
      <c r="L266">
        <f>(1+($L$3/12))*L265+$L$4</f>
        <v>206118.16799811387</v>
      </c>
    </row>
    <row r="267" spans="10:12" x14ac:dyDescent="0.25">
      <c r="J267">
        <v>259</v>
      </c>
      <c r="K267">
        <f>(1+($K$3/12))*K266+$K$4</f>
        <v>237264.24391825419</v>
      </c>
      <c r="L267">
        <f>(1+($L$3/12))*L266+$L$4</f>
        <v>204418.14855810761</v>
      </c>
    </row>
    <row r="268" spans="10:12" x14ac:dyDescent="0.25">
      <c r="J268">
        <v>260</v>
      </c>
      <c r="K268">
        <f>(1+($K$3/12))*K267+$K$4</f>
        <v>235452.81513784543</v>
      </c>
      <c r="L268">
        <f>(1+($L$3/12))*L267+$L$4</f>
        <v>202712.46238663467</v>
      </c>
    </row>
    <row r="269" spans="10:12" x14ac:dyDescent="0.25">
      <c r="J269">
        <v>261</v>
      </c>
      <c r="K269">
        <f>(1+($K$3/12))*K268+$K$4</f>
        <v>233632.32921353463</v>
      </c>
      <c r="L269">
        <f>(1+($L$3/12))*L268+$L$4</f>
        <v>201001.09059459015</v>
      </c>
    </row>
    <row r="270" spans="10:12" x14ac:dyDescent="0.25">
      <c r="J270">
        <v>262</v>
      </c>
      <c r="K270">
        <f>(1+($K$3/12))*K269+$K$4</f>
        <v>231802.74085960229</v>
      </c>
      <c r="L270">
        <f>(1+($L$3/12))*L269+$L$4</f>
        <v>199284.01422990547</v>
      </c>
    </row>
    <row r="271" spans="10:12" x14ac:dyDescent="0.25">
      <c r="J271">
        <v>263</v>
      </c>
      <c r="K271">
        <f>(1+($K$3/12))*K270+$K$4</f>
        <v>229964.00456390026</v>
      </c>
      <c r="L271">
        <f>(1+($L$3/12))*L270+$L$4</f>
        <v>197561.21427733853</v>
      </c>
    </row>
    <row r="272" spans="10:12" x14ac:dyDescent="0.25">
      <c r="J272">
        <v>264</v>
      </c>
      <c r="K272">
        <f>(1+($K$3/12))*K271+$K$4</f>
        <v>228116.07458671974</v>
      </c>
      <c r="L272">
        <f>(1+($L$3/12))*L271+$L$4</f>
        <v>195832.67165826302</v>
      </c>
    </row>
    <row r="273" spans="10:12" x14ac:dyDescent="0.25">
      <c r="J273">
        <v>265</v>
      </c>
      <c r="K273">
        <f>(1+($K$3/12))*K272+$K$4</f>
        <v>226258.9049596533</v>
      </c>
      <c r="L273">
        <f>(1+($L$3/12))*L272+$L$4</f>
        <v>194098.36723045725</v>
      </c>
    </row>
    <row r="274" spans="10:12" x14ac:dyDescent="0.25">
      <c r="J274">
        <v>266</v>
      </c>
      <c r="K274">
        <f>(1+($K$3/12))*K273+$K$4</f>
        <v>224392.44948445153</v>
      </c>
      <c r="L274">
        <f>(1+($L$3/12))*L273+$L$4</f>
        <v>192358.28178789213</v>
      </c>
    </row>
    <row r="275" spans="10:12" x14ac:dyDescent="0.25">
      <c r="J275">
        <v>267</v>
      </c>
      <c r="K275">
        <f>(1+($K$3/12))*K274+$K$4</f>
        <v>222516.66173187376</v>
      </c>
      <c r="L275">
        <f>(1+($L$3/12))*L274+$L$4</f>
        <v>190612.39606051845</v>
      </c>
    </row>
    <row r="276" spans="10:12" x14ac:dyDescent="0.25">
      <c r="J276">
        <v>268</v>
      </c>
      <c r="K276">
        <f>(1+($K$3/12))*K275+$K$4</f>
        <v>220631.4950405331</v>
      </c>
      <c r="L276">
        <f>(1+($L$3/12))*L275+$L$4</f>
        <v>188860.69071405355</v>
      </c>
    </row>
    <row r="277" spans="10:12" x14ac:dyDescent="0.25">
      <c r="J277">
        <v>269</v>
      </c>
      <c r="K277">
        <f>(1+($K$3/12))*K276+$K$4</f>
        <v>218736.90251573574</v>
      </c>
      <c r="L277">
        <f>(1+($L$3/12))*L276+$L$4</f>
        <v>187103.14634976708</v>
      </c>
    </row>
    <row r="278" spans="10:12" x14ac:dyDescent="0.25">
      <c r="J278">
        <v>270</v>
      </c>
      <c r="K278">
        <f>(1+($K$3/12))*K277+$K$4</f>
        <v>216832.83702831439</v>
      </c>
      <c r="L278">
        <f>(1+($L$3/12))*L277+$L$4</f>
        <v>185339.74350426634</v>
      </c>
    </row>
    <row r="279" spans="10:12" x14ac:dyDescent="0.25">
      <c r="J279">
        <v>271</v>
      </c>
      <c r="K279">
        <f>(1+($K$3/12))*K278+$K$4</f>
        <v>214919.25121345595</v>
      </c>
      <c r="L279">
        <f>(1+($L$3/12))*L278+$L$4</f>
        <v>183570.46264928058</v>
      </c>
    </row>
    <row r="280" spans="10:12" x14ac:dyDescent="0.25">
      <c r="J280">
        <v>272</v>
      </c>
      <c r="K280">
        <f>(1+($K$3/12))*K279+$K$4</f>
        <v>212996.0974695232</v>
      </c>
      <c r="L280">
        <f>(1+($L$3/12))*L279+$L$4</f>
        <v>181795.28419144487</v>
      </c>
    </row>
    <row r="281" spans="10:12" x14ac:dyDescent="0.25">
      <c r="J281">
        <v>273</v>
      </c>
      <c r="K281">
        <f>(1+($K$3/12))*K280+$K$4</f>
        <v>211063.32795687078</v>
      </c>
      <c r="L281">
        <f>(1+($L$3/12))*L280+$L$4</f>
        <v>180014.18847208304</v>
      </c>
    </row>
    <row r="282" spans="10:12" x14ac:dyDescent="0.25">
      <c r="J282">
        <v>274</v>
      </c>
      <c r="K282">
        <f>(1+($K$3/12))*K281+$K$4</f>
        <v>209120.89459665513</v>
      </c>
      <c r="L282">
        <f>(1+($L$3/12))*L281+$L$4</f>
        <v>178227.15576699001</v>
      </c>
    </row>
    <row r="283" spans="10:12" x14ac:dyDescent="0.25">
      <c r="J283">
        <v>275</v>
      </c>
      <c r="K283">
        <f>(1+($K$3/12))*K282+$K$4</f>
        <v>207168.74906963838</v>
      </c>
      <c r="L283">
        <f>(1+($L$3/12))*L282+$L$4</f>
        <v>176434.16628621332</v>
      </c>
    </row>
    <row r="284" spans="10:12" x14ac:dyDescent="0.25">
      <c r="J284">
        <v>276</v>
      </c>
      <c r="K284">
        <f>(1+($K$3/12))*K283+$K$4</f>
        <v>205206.84281498654</v>
      </c>
      <c r="L284">
        <f>(1+($L$3/12))*L283+$L$4</f>
        <v>174635.20017383405</v>
      </c>
    </row>
    <row r="285" spans="10:12" x14ac:dyDescent="0.25">
      <c r="J285">
        <v>277</v>
      </c>
      <c r="K285">
        <f>(1+($K$3/12))*K284+$K$4</f>
        <v>203235.12702906143</v>
      </c>
      <c r="L285">
        <f>(1+($L$3/12))*L284+$L$4</f>
        <v>172830.23750774685</v>
      </c>
    </row>
    <row r="286" spans="10:12" x14ac:dyDescent="0.25">
      <c r="J286">
        <v>278</v>
      </c>
      <c r="K286">
        <f>(1+($K$3/12))*K285+$K$4</f>
        <v>201253.55266420671</v>
      </c>
      <c r="L286">
        <f>(1+($L$3/12))*L285+$L$4</f>
        <v>171019.25829943936</v>
      </c>
    </row>
    <row r="287" spans="10:12" x14ac:dyDescent="0.25">
      <c r="J287">
        <v>279</v>
      </c>
      <c r="K287">
        <f>(1+($K$3/12))*K286+$K$4</f>
        <v>199262.07042752774</v>
      </c>
      <c r="L287">
        <f>(1+($L$3/12))*L286+$L$4</f>
        <v>169202.24249377084</v>
      </c>
    </row>
    <row r="288" spans="10:12" x14ac:dyDescent="0.25">
      <c r="J288">
        <v>280</v>
      </c>
      <c r="K288">
        <f>(1+($K$3/12))*K287+$K$4</f>
        <v>197260.63077966534</v>
      </c>
      <c r="L288">
        <f>(1+($L$3/12))*L287+$L$4</f>
        <v>167379.16996875009</v>
      </c>
    </row>
    <row r="289" spans="10:12" x14ac:dyDescent="0.25">
      <c r="J289">
        <v>281</v>
      </c>
      <c r="K289">
        <f>(1+($K$3/12))*K288+$K$4</f>
        <v>195249.18393356365</v>
      </c>
      <c r="L289">
        <f>(1+($L$3/12))*L288+$L$4</f>
        <v>165550.02053531262</v>
      </c>
    </row>
    <row r="290" spans="10:12" x14ac:dyDescent="0.25">
      <c r="J290">
        <v>282</v>
      </c>
      <c r="K290">
        <f>(1+($K$3/12))*K289+$K$4</f>
        <v>193227.67985323144</v>
      </c>
      <c r="L290">
        <f>(1+($L$3/12))*L289+$L$4</f>
        <v>163714.77393709702</v>
      </c>
    </row>
    <row r="291" spans="10:12" x14ac:dyDescent="0.25">
      <c r="J291">
        <v>283</v>
      </c>
      <c r="K291">
        <f>(1+($K$3/12))*K290+$K$4</f>
        <v>191196.06825249759</v>
      </c>
      <c r="L291">
        <f>(1+($L$3/12))*L290+$L$4</f>
        <v>161873.40985022069</v>
      </c>
    </row>
    <row r="292" spans="10:12" x14ac:dyDescent="0.25">
      <c r="J292">
        <v>284</v>
      </c>
      <c r="K292">
        <f>(1+($K$3/12))*K291+$K$4</f>
        <v>189154.29859376006</v>
      </c>
      <c r="L292">
        <f>(1+($L$3/12))*L291+$L$4</f>
        <v>160025.90788305478</v>
      </c>
    </row>
    <row r="293" spans="10:12" x14ac:dyDescent="0.25">
      <c r="J293">
        <v>285</v>
      </c>
      <c r="K293">
        <f>(1+($K$3/12))*K292+$K$4</f>
        <v>187102.32008672884</v>
      </c>
      <c r="L293">
        <f>(1+($L$3/12))*L292+$L$4</f>
        <v>158172.24757599834</v>
      </c>
    </row>
    <row r="294" spans="10:12" x14ac:dyDescent="0.25">
      <c r="J294">
        <v>286</v>
      </c>
      <c r="K294">
        <f>(1+($K$3/12))*K293+$K$4</f>
        <v>185040.08168716246</v>
      </c>
      <c r="L294">
        <f>(1+($L$3/12))*L293+$L$4</f>
        <v>156312.40840125168</v>
      </c>
    </row>
    <row r="295" spans="10:12" x14ac:dyDescent="0.25">
      <c r="J295">
        <v>287</v>
      </c>
      <c r="K295">
        <f>(1+($K$3/12))*K294+$K$4</f>
        <v>182967.53209559826</v>
      </c>
      <c r="L295">
        <f>(1+($L$3/12))*L294+$L$4</f>
        <v>154446.36976258922</v>
      </c>
    </row>
    <row r="296" spans="10:12" x14ac:dyDescent="0.25">
      <c r="J296">
        <v>288</v>
      </c>
      <c r="K296">
        <f>(1+($K$3/12))*K295+$K$4</f>
        <v>180884.61975607622</v>
      </c>
      <c r="L296">
        <f>(1+($L$3/12))*L295+$L$4</f>
        <v>152574.11099513122</v>
      </c>
    </row>
    <row r="297" spans="10:12" x14ac:dyDescent="0.25">
      <c r="J297">
        <v>289</v>
      </c>
      <c r="K297">
        <f>(1+($K$3/12))*K296+$K$4</f>
        <v>178791.29285485658</v>
      </c>
      <c r="L297">
        <f>(1+($L$3/12))*L296+$L$4</f>
        <v>150695.61136511501</v>
      </c>
    </row>
    <row r="298" spans="10:12" x14ac:dyDescent="0.25">
      <c r="J298">
        <v>290</v>
      </c>
      <c r="K298">
        <f>(1+($K$3/12))*K297+$K$4</f>
        <v>176687.49931913085</v>
      </c>
      <c r="L298">
        <f>(1+($L$3/12))*L297+$L$4</f>
        <v>148810.85006966541</v>
      </c>
    </row>
    <row r="299" spans="10:12" x14ac:dyDescent="0.25">
      <c r="J299">
        <v>291</v>
      </c>
      <c r="K299">
        <f>(1+($K$3/12))*K298+$K$4</f>
        <v>174573.18681572648</v>
      </c>
      <c r="L299">
        <f>(1+($L$3/12))*L298+$L$4</f>
        <v>146919.80623656433</v>
      </c>
    </row>
    <row r="300" spans="10:12" x14ac:dyDescent="0.25">
      <c r="J300">
        <v>292</v>
      </c>
      <c r="K300">
        <f>(1+($K$3/12))*K299+$K$4</f>
        <v>172448.30274980509</v>
      </c>
      <c r="L300">
        <f>(1+($L$3/12))*L299+$L$4</f>
        <v>145022.45892401956</v>
      </c>
    </row>
    <row r="301" spans="10:12" x14ac:dyDescent="0.25">
      <c r="J301">
        <v>293</v>
      </c>
      <c r="K301">
        <f>(1+($K$3/12))*K300+$K$4</f>
        <v>170312.7942635541</v>
      </c>
      <c r="L301">
        <f>(1+($L$3/12))*L300+$L$4</f>
        <v>143118.787120433</v>
      </c>
    </row>
    <row r="302" spans="10:12" x14ac:dyDescent="0.25">
      <c r="J302">
        <v>294</v>
      </c>
      <c r="K302">
        <f>(1+($K$3/12))*K301+$K$4</f>
        <v>168166.60823487185</v>
      </c>
      <c r="L302">
        <f>(1+($L$3/12))*L301+$L$4</f>
        <v>141208.7697441678</v>
      </c>
    </row>
    <row r="303" spans="10:12" x14ac:dyDescent="0.25">
      <c r="J303">
        <v>295</v>
      </c>
      <c r="K303">
        <f>(1+($K$3/12))*K302+$K$4</f>
        <v>166009.69127604619</v>
      </c>
      <c r="L303">
        <f>(1+($L$3/12))*L302+$L$4</f>
        <v>139292.38564331506</v>
      </c>
    </row>
    <row r="304" spans="10:12" x14ac:dyDescent="0.25">
      <c r="J304">
        <v>296</v>
      </c>
      <c r="K304">
        <f>(1+($K$3/12))*K303+$K$4</f>
        <v>163841.98973242639</v>
      </c>
      <c r="L304">
        <f>(1+($L$3/12))*L303+$L$4</f>
        <v>137369.61359545946</v>
      </c>
    </row>
    <row r="305" spans="10:12" x14ac:dyDescent="0.25">
      <c r="J305">
        <v>297</v>
      </c>
      <c r="K305">
        <f>(1+($K$3/12))*K304+$K$4</f>
        <v>161663.4496810885</v>
      </c>
      <c r="L305">
        <f>(1+($L$3/12))*L304+$L$4</f>
        <v>135440.43230744437</v>
      </c>
    </row>
    <row r="306" spans="10:12" x14ac:dyDescent="0.25">
      <c r="J306">
        <v>298</v>
      </c>
      <c r="K306">
        <f>(1+($K$3/12))*K305+$K$4</f>
        <v>159474.01692949393</v>
      </c>
      <c r="L306">
        <f>(1+($L$3/12))*L305+$L$4</f>
        <v>133504.82041513588</v>
      </c>
    </row>
    <row r="307" spans="10:12" x14ac:dyDescent="0.25">
      <c r="J307">
        <v>299</v>
      </c>
      <c r="K307">
        <f>(1+($K$3/12))*K306+$K$4</f>
        <v>157273.63701414136</v>
      </c>
      <c r="L307">
        <f>(1+($L$3/12))*L306+$L$4</f>
        <v>131562.75648318636</v>
      </c>
    </row>
    <row r="308" spans="10:12" x14ac:dyDescent="0.25">
      <c r="J308">
        <v>300</v>
      </c>
      <c r="K308">
        <f>(1+($K$3/12))*K307+$K$4</f>
        <v>155062.25519921206</v>
      </c>
      <c r="L308">
        <f>(1+($L$3/12))*L307+$L$4</f>
        <v>129614.21900479698</v>
      </c>
    </row>
    <row r="309" spans="10:12" x14ac:dyDescent="0.25">
      <c r="J309">
        <v>301</v>
      </c>
      <c r="K309">
        <f>(1+($K$3/12))*K308+$K$4</f>
        <v>152839.81647520809</v>
      </c>
      <c r="L309">
        <f>(1+($L$3/12))*L308+$L$4</f>
        <v>127659.18640147964</v>
      </c>
    </row>
    <row r="310" spans="10:12" x14ac:dyDescent="0.25">
      <c r="J310">
        <v>302</v>
      </c>
      <c r="K310">
        <f>(1+($K$3/12))*K309+$K$4</f>
        <v>150606.26555758412</v>
      </c>
      <c r="L310">
        <f>(1+($L$3/12))*L309+$L$4</f>
        <v>125697.63702281791</v>
      </c>
    </row>
    <row r="311" spans="10:12" x14ac:dyDescent="0.25">
      <c r="J311">
        <v>303</v>
      </c>
      <c r="K311">
        <f>(1+($K$3/12))*K310+$K$4</f>
        <v>148361.54688537202</v>
      </c>
      <c r="L311">
        <f>(1+($L$3/12))*L310+$L$4</f>
        <v>123729.54914622732</v>
      </c>
    </row>
    <row r="312" spans="10:12" x14ac:dyDescent="0.25">
      <c r="J312">
        <v>304</v>
      </c>
      <c r="K312">
        <f>(1+($K$3/12))*K311+$K$4</f>
        <v>146105.60461979886</v>
      </c>
      <c r="L312">
        <f>(1+($L$3/12))*L311+$L$4</f>
        <v>121754.90097671475</v>
      </c>
    </row>
    <row r="313" spans="10:12" x14ac:dyDescent="0.25">
      <c r="J313">
        <v>305</v>
      </c>
      <c r="K313">
        <f>(1+($K$3/12))*K312+$K$4</f>
        <v>143838.38264289784</v>
      </c>
      <c r="L313">
        <f>(1+($L$3/12))*L312+$L$4</f>
        <v>119773.67064663714</v>
      </c>
    </row>
    <row r="314" spans="10:12" x14ac:dyDescent="0.25">
      <c r="J314">
        <v>306</v>
      </c>
      <c r="K314">
        <f>(1+($K$3/12))*K313+$K$4</f>
        <v>141559.82455611232</v>
      </c>
      <c r="L314">
        <f>(1+($L$3/12))*L313+$L$4</f>
        <v>117785.83621545928</v>
      </c>
    </row>
    <row r="315" spans="10:12" x14ac:dyDescent="0.25">
      <c r="J315">
        <v>307</v>
      </c>
      <c r="K315">
        <f>(1+($K$3/12))*K314+$K$4</f>
        <v>139269.87367889285</v>
      </c>
      <c r="L315">
        <f>(1+($L$3/12))*L314+$L$4</f>
        <v>115791.37566951082</v>
      </c>
    </row>
    <row r="316" spans="10:12" x14ac:dyDescent="0.25">
      <c r="J316">
        <v>308</v>
      </c>
      <c r="K316">
        <f>(1+($K$3/12))*K315+$K$4</f>
        <v>136968.47304728729</v>
      </c>
      <c r="L316">
        <f>(1+($L$3/12))*L315+$L$4</f>
        <v>113790.26692174253</v>
      </c>
    </row>
    <row r="317" spans="10:12" x14ac:dyDescent="0.25">
      <c r="J317">
        <v>309</v>
      </c>
      <c r="K317">
        <f>(1+($K$3/12))*K316+$K$4</f>
        <v>134655.56541252372</v>
      </c>
      <c r="L317">
        <f>(1+($L$3/12))*L316+$L$4</f>
        <v>111782.48781148168</v>
      </c>
    </row>
    <row r="318" spans="10:12" x14ac:dyDescent="0.25">
      <c r="J318">
        <v>310</v>
      </c>
      <c r="K318">
        <f>(1+($K$3/12))*K317+$K$4</f>
        <v>132331.09323958633</v>
      </c>
      <c r="L318">
        <f>(1+($L$3/12))*L317+$L$4</f>
        <v>109768.01610418662</v>
      </c>
    </row>
    <row r="319" spans="10:12" x14ac:dyDescent="0.25">
      <c r="J319">
        <v>311</v>
      </c>
      <c r="K319">
        <f>(1+($K$3/12))*K318+$K$4</f>
        <v>129994.99870578427</v>
      </c>
      <c r="L319">
        <f>(1+($L$3/12))*L318+$L$4</f>
        <v>107746.82949120058</v>
      </c>
    </row>
    <row r="320" spans="10:12" x14ac:dyDescent="0.25">
      <c r="J320">
        <v>312</v>
      </c>
      <c r="K320">
        <f>(1+($K$3/12))*K319+$K$4</f>
        <v>127647.22369931318</v>
      </c>
      <c r="L320">
        <f>(1+($L$3/12))*L319+$L$4</f>
        <v>105718.90558950459</v>
      </c>
    </row>
    <row r="321" spans="10:12" x14ac:dyDescent="0.25">
      <c r="J321">
        <v>313</v>
      </c>
      <c r="K321">
        <f>(1+($K$3/12))*K320+$K$4</f>
        <v>125287.70981780974</v>
      </c>
      <c r="L321">
        <f>(1+($L$3/12))*L320+$L$4</f>
        <v>103684.22194146962</v>
      </c>
    </row>
    <row r="322" spans="10:12" x14ac:dyDescent="0.25">
      <c r="J322">
        <v>314</v>
      </c>
      <c r="K322">
        <f>(1+($K$3/12))*K321+$K$4</f>
        <v>122916.39836689878</v>
      </c>
      <c r="L322">
        <f>(1+($L$3/12))*L321+$L$4</f>
        <v>101642.75601460785</v>
      </c>
    </row>
    <row r="323" spans="10:12" x14ac:dyDescent="0.25">
      <c r="J323">
        <v>315</v>
      </c>
      <c r="K323">
        <f>(1+($K$3/12))*K322+$K$4</f>
        <v>120533.23035873326</v>
      </c>
      <c r="L323">
        <f>(1+($L$3/12))*L322+$L$4</f>
        <v>99594.485201323216</v>
      </c>
    </row>
    <row r="324" spans="10:12" x14ac:dyDescent="0.25">
      <c r="J324">
        <v>316</v>
      </c>
      <c r="K324">
        <f>(1+($K$3/12))*K323+$K$4</f>
        <v>118138.14651052692</v>
      </c>
      <c r="L324">
        <f>(1+($L$3/12))*L323+$L$4</f>
        <v>97539.386818660962</v>
      </c>
    </row>
    <row r="325" spans="10:12" x14ac:dyDescent="0.25">
      <c r="J325">
        <v>317</v>
      </c>
      <c r="K325">
        <f>(1+($K$3/12))*K324+$K$4</f>
        <v>115731.08724307954</v>
      </c>
      <c r="L325">
        <f>(1+($L$3/12))*L324+$L$4</f>
        <v>95477.438108056507</v>
      </c>
    </row>
    <row r="326" spans="10:12" x14ac:dyDescent="0.25">
      <c r="J326">
        <v>318</v>
      </c>
      <c r="K326">
        <f>(1+($K$3/12))*K325+$K$4</f>
        <v>113311.99267929493</v>
      </c>
      <c r="L326">
        <f>(1+($L$3/12))*L325+$L$4</f>
        <v>93408.616235083362</v>
      </c>
    </row>
    <row r="327" spans="10:12" x14ac:dyDescent="0.25">
      <c r="J327">
        <v>319</v>
      </c>
      <c r="K327">
        <f>(1+($K$3/12))*K326+$K$4</f>
        <v>110880.80264269139</v>
      </c>
      <c r="L327">
        <f>(1+($L$3/12))*L326+$L$4</f>
        <v>91332.898289200311</v>
      </c>
    </row>
    <row r="328" spans="10:12" x14ac:dyDescent="0.25">
      <c r="J328">
        <v>320</v>
      </c>
      <c r="K328">
        <f>(1+($K$3/12))*K327+$K$4</f>
        <v>108437.45665590483</v>
      </c>
      <c r="L328">
        <f>(1+($L$3/12))*L327+$L$4</f>
        <v>89250.261283497646</v>
      </c>
    </row>
    <row r="329" spans="10:12" x14ac:dyDescent="0.25">
      <c r="J329">
        <v>321</v>
      </c>
      <c r="K329">
        <f>(1+($K$3/12))*K328+$K$4</f>
        <v>105981.89393918435</v>
      </c>
      <c r="L329">
        <f>(1+($L$3/12))*L328+$L$4</f>
        <v>87160.682154442649</v>
      </c>
    </row>
    <row r="330" spans="10:12" x14ac:dyDescent="0.25">
      <c r="J330">
        <v>322</v>
      </c>
      <c r="K330">
        <f>(1+($K$3/12))*K329+$K$4</f>
        <v>103514.05340888025</v>
      </c>
      <c r="L330">
        <f>(1+($L$3/12))*L329+$L$4</f>
        <v>85064.137761624137</v>
      </c>
    </row>
    <row r="331" spans="10:12" x14ac:dyDescent="0.25">
      <c r="J331">
        <v>323</v>
      </c>
      <c r="K331">
        <f>(1+($K$3/12))*K330+$K$4</f>
        <v>101033.87367592464</v>
      </c>
      <c r="L331">
        <f>(1+($L$3/12))*L330+$L$4</f>
        <v>82960.604887496229</v>
      </c>
    </row>
    <row r="332" spans="10:12" x14ac:dyDescent="0.25">
      <c r="J332">
        <v>324</v>
      </c>
      <c r="K332">
        <f>(1+($K$3/12))*K331+$K$4</f>
        <v>98541.293044304257</v>
      </c>
      <c r="L332">
        <f>(1+($L$3/12))*L331+$L$4</f>
        <v>80850.060237121215</v>
      </c>
    </row>
    <row r="333" spans="10:12" x14ac:dyDescent="0.25">
      <c r="J333">
        <v>325</v>
      </c>
      <c r="K333">
        <f>(1+($K$3/12))*K332+$K$4</f>
        <v>96036.249509525762</v>
      </c>
      <c r="L333">
        <f>(1+($L$3/12))*L332+$L$4</f>
        <v>78732.480437911625</v>
      </c>
    </row>
    <row r="334" spans="10:12" x14ac:dyDescent="0.25">
      <c r="J334">
        <v>326</v>
      </c>
      <c r="K334">
        <f>(1+($K$3/12))*K333+$K$4</f>
        <v>93518.68075707338</v>
      </c>
      <c r="L334">
        <f>(1+($L$3/12))*L333+$L$4</f>
        <v>76607.842039371331</v>
      </c>
    </row>
    <row r="335" spans="10:12" x14ac:dyDescent="0.25">
      <c r="J335">
        <v>327</v>
      </c>
      <c r="K335">
        <f>(1+($K$3/12))*K334+$K$4</f>
        <v>90988.524160858738</v>
      </c>
      <c r="L335">
        <f>(1+($L$3/12))*L334+$L$4</f>
        <v>74476.121512835904</v>
      </c>
    </row>
    <row r="336" spans="10:12" x14ac:dyDescent="0.25">
      <c r="J336">
        <v>328</v>
      </c>
      <c r="K336">
        <f>(1+($K$3/12))*K335+$K$4</f>
        <v>88445.716781663024</v>
      </c>
      <c r="L336">
        <f>(1+($L$3/12))*L335+$L$4</f>
        <v>72337.295251212025</v>
      </c>
    </row>
    <row r="337" spans="10:12" x14ac:dyDescent="0.25">
      <c r="J337">
        <v>329</v>
      </c>
      <c r="K337">
        <f>(1+($K$3/12))*K336+$K$4</f>
        <v>85890.19536557133</v>
      </c>
      <c r="L337">
        <f>(1+($L$3/12))*L336+$L$4</f>
        <v>70191.339568716066</v>
      </c>
    </row>
    <row r="338" spans="10:12" x14ac:dyDescent="0.25">
      <c r="J338">
        <v>330</v>
      </c>
      <c r="K338">
        <f>(1+($K$3/12))*K337+$K$4</f>
        <v>83321.896342399181</v>
      </c>
      <c r="L338">
        <f>(1+($L$3/12))*L337+$L$4</f>
        <v>68038.230700611792</v>
      </c>
    </row>
    <row r="339" spans="10:12" x14ac:dyDescent="0.25">
      <c r="J339">
        <v>331</v>
      </c>
      <c r="K339">
        <f>(1+($K$3/12))*K338+$K$4</f>
        <v>80740.755824111169</v>
      </c>
      <c r="L339">
        <f>(1+($L$3/12))*L338+$L$4</f>
        <v>65877.944802947168</v>
      </c>
    </row>
    <row r="340" spans="10:12" x14ac:dyDescent="0.25">
      <c r="J340">
        <v>332</v>
      </c>
      <c r="K340">
        <f>(1+($K$3/12))*K339+$K$4</f>
        <v>78146.70960323172</v>
      </c>
      <c r="L340">
        <f>(1+($L$3/12))*L339+$L$4</f>
        <v>63710.457952290322</v>
      </c>
    </row>
    <row r="341" spans="10:12" x14ac:dyDescent="0.25">
      <c r="J341">
        <v>333</v>
      </c>
      <c r="K341">
        <f>(1+($K$3/12))*K340+$K$4</f>
        <v>75539.693151247877</v>
      </c>
      <c r="L341">
        <f>(1+($L$3/12))*L340+$L$4</f>
        <v>61535.746145464625</v>
      </c>
    </row>
    <row r="342" spans="10:12" x14ac:dyDescent="0.25">
      <c r="J342">
        <v>334</v>
      </c>
      <c r="K342">
        <f>(1+($K$3/12))*K341+$K$4</f>
        <v>72919.641617004105</v>
      </c>
      <c r="L342">
        <f>(1+($L$3/12))*L341+$L$4</f>
        <v>59353.785299282841</v>
      </c>
    </row>
    <row r="343" spans="10:12" x14ac:dyDescent="0.25">
      <c r="J343">
        <v>335</v>
      </c>
      <c r="K343">
        <f>(1+($K$3/12))*K342+$K$4</f>
        <v>70286.489825089113</v>
      </c>
      <c r="L343">
        <f>(1+($L$3/12))*L342+$L$4</f>
        <v>57164.551250280456</v>
      </c>
    </row>
    <row r="344" spans="10:12" x14ac:dyDescent="0.25">
      <c r="J344">
        <v>336</v>
      </c>
      <c r="K344">
        <f>(1+($K$3/12))*K343+$K$4</f>
        <v>67640.17227421455</v>
      </c>
      <c r="L344">
        <f>(1+($L$3/12))*L343+$L$4</f>
        <v>54968.019754448062</v>
      </c>
    </row>
    <row r="345" spans="10:12" x14ac:dyDescent="0.25">
      <c r="J345">
        <v>337</v>
      </c>
      <c r="K345">
        <f>(1+($K$3/12))*K344+$K$4</f>
        <v>64980.623135585614</v>
      </c>
      <c r="L345">
        <f>(1+($L$3/12))*L344+$L$4</f>
        <v>52764.166486962888</v>
      </c>
    </row>
    <row r="346" spans="10:12" x14ac:dyDescent="0.25">
      <c r="J346">
        <v>338</v>
      </c>
      <c r="K346">
        <f>(1+($K$3/12))*K345+$K$4</f>
        <v>62307.776251263538</v>
      </c>
      <c r="L346">
        <f>(1+($L$3/12))*L345+$L$4</f>
        <v>50552.96704191943</v>
      </c>
    </row>
    <row r="347" spans="10:12" x14ac:dyDescent="0.25">
      <c r="J347">
        <v>339</v>
      </c>
      <c r="K347">
        <f>(1+($K$3/12))*K346+$K$4</f>
        <v>59621.565132519849</v>
      </c>
      <c r="L347">
        <f>(1+($L$3/12))*L346+$L$4</f>
        <v>48334.396932059164</v>
      </c>
    </row>
    <row r="348" spans="10:12" x14ac:dyDescent="0.25">
      <c r="J348">
        <v>340</v>
      </c>
      <c r="K348">
        <f>(1+($K$3/12))*K347+$K$4</f>
        <v>56921.92295818244</v>
      </c>
      <c r="L348">
        <f>(1+($L$3/12))*L347+$L$4</f>
        <v>46108.431588499363</v>
      </c>
    </row>
    <row r="349" spans="10:12" x14ac:dyDescent="0.25">
      <c r="J349">
        <v>341</v>
      </c>
      <c r="K349">
        <f>(1+($K$3/12))*K348+$K$4</f>
        <v>54208.782572973345</v>
      </c>
      <c r="L349">
        <f>(1+($L$3/12))*L348+$L$4</f>
        <v>43875.046360461027</v>
      </c>
    </row>
    <row r="350" spans="10:12" x14ac:dyDescent="0.25">
      <c r="J350">
        <v>342</v>
      </c>
      <c r="K350">
        <f>(1+($K$3/12))*K349+$K$4</f>
        <v>51482.076485838203</v>
      </c>
      <c r="L350">
        <f>(1+($L$3/12))*L349+$L$4</f>
        <v>41634.216514995896</v>
      </c>
    </row>
    <row r="351" spans="10:12" x14ac:dyDescent="0.25">
      <c r="J351">
        <v>343</v>
      </c>
      <c r="K351">
        <f>(1+($K$3/12))*K350+$K$4</f>
        <v>48741.736868267391</v>
      </c>
      <c r="L351">
        <f>(1+($L$3/12))*L350+$L$4</f>
        <v>39385.91723671255</v>
      </c>
    </row>
    <row r="352" spans="10:12" x14ac:dyDescent="0.25">
      <c r="J352">
        <v>344</v>
      </c>
      <c r="K352">
        <f>(1+($K$3/12))*K351+$K$4</f>
        <v>45987.695552608726</v>
      </c>
      <c r="L352">
        <f>(1+($L$3/12))*L351+$L$4</f>
        <v>37130.123627501591</v>
      </c>
    </row>
    <row r="353" spans="10:12" x14ac:dyDescent="0.25">
      <c r="J353">
        <v>345</v>
      </c>
      <c r="K353">
        <f>(1+($K$3/12))*K352+$K$4</f>
        <v>43219.884030371766</v>
      </c>
      <c r="L353">
        <f>(1+($L$3/12))*L352+$L$4</f>
        <v>34866.81070625993</v>
      </c>
    </row>
    <row r="354" spans="10:12" x14ac:dyDescent="0.25">
      <c r="J354">
        <v>346</v>
      </c>
      <c r="K354">
        <f>(1+($K$3/12))*K353+$K$4</f>
        <v>40438.233450523621</v>
      </c>
      <c r="L354">
        <f>(1+($L$3/12))*L353+$L$4</f>
        <v>32595.953408614128</v>
      </c>
    </row>
    <row r="355" spans="10:12" x14ac:dyDescent="0.25">
      <c r="J355">
        <v>347</v>
      </c>
      <c r="K355">
        <f>(1+($K$3/12))*K354+$K$4</f>
        <v>37642.674617776232</v>
      </c>
      <c r="L355">
        <f>(1+($L$3/12))*L354+$L$4</f>
        <v>30317.526586642845</v>
      </c>
    </row>
    <row r="356" spans="10:12" x14ac:dyDescent="0.25">
      <c r="J356">
        <v>348</v>
      </c>
      <c r="K356">
        <f>(1+($K$3/12))*K355+$K$4</f>
        <v>34833.137990865107</v>
      </c>
      <c r="L356">
        <f>(1+($L$3/12))*L355+$L$4</f>
        <v>28031.505008598324</v>
      </c>
    </row>
    <row r="357" spans="10:12" x14ac:dyDescent="0.25">
      <c r="J357">
        <v>349</v>
      </c>
      <c r="K357">
        <f>(1+($K$3/12))*K356+$K$4</f>
        <v>32009.55368081943</v>
      </c>
      <c r="L357">
        <f>(1+($L$3/12))*L356+$L$4</f>
        <v>25737.863358626986</v>
      </c>
    </row>
    <row r="358" spans="10:12" x14ac:dyDescent="0.25">
      <c r="J358">
        <v>350</v>
      </c>
      <c r="K358">
        <f>(1+($K$3/12))*K357+$K$4</f>
        <v>29171.851449223523</v>
      </c>
      <c r="L358">
        <f>(1+($L$3/12))*L357+$L$4</f>
        <v>23436.576236489076</v>
      </c>
    </row>
    <row r="359" spans="10:12" x14ac:dyDescent="0.25">
      <c r="J359">
        <v>351</v>
      </c>
      <c r="K359">
        <f>(1+($K$3/12))*K358+$K$4</f>
        <v>26319.960706469636</v>
      </c>
      <c r="L359">
        <f>(1+($L$3/12))*L358+$L$4</f>
        <v>21127.618157277378</v>
      </c>
    </row>
    <row r="360" spans="10:12" x14ac:dyDescent="0.25">
      <c r="J360">
        <v>352</v>
      </c>
      <c r="K360">
        <f>(1+($K$3/12))*K359+$K$4</f>
        <v>23453.810510001982</v>
      </c>
      <c r="L360">
        <f>(1+($L$3/12))*L359+$L$4</f>
        <v>18810.96355113497</v>
      </c>
    </row>
    <row r="361" spans="10:12" x14ac:dyDescent="0.25">
      <c r="J361">
        <v>353</v>
      </c>
      <c r="K361">
        <f>(1+($K$3/12))*K360+$K$4</f>
        <v>20573.32956255199</v>
      </c>
      <c r="L361">
        <f>(1+($L$3/12))*L360+$L$4</f>
        <v>16486.586762972089</v>
      </c>
    </row>
    <row r="362" spans="10:12" x14ac:dyDescent="0.25">
      <c r="J362">
        <v>354</v>
      </c>
      <c r="K362">
        <f>(1+($K$3/12))*K361+$K$4</f>
        <v>17678.446210364746</v>
      </c>
      <c r="L362">
        <f>(1+($L$3/12))*L361+$L$4</f>
        <v>14154.462052181998</v>
      </c>
    </row>
    <row r="363" spans="10:12" x14ac:dyDescent="0.25">
      <c r="J363">
        <v>355</v>
      </c>
      <c r="K363">
        <f>(1+($K$3/12))*K362+$K$4</f>
        <v>14769.088441416567</v>
      </c>
      <c r="L363">
        <f>(1+($L$3/12))*L362+$L$4</f>
        <v>11814.563592355938</v>
      </c>
    </row>
    <row r="364" spans="10:12" x14ac:dyDescent="0.25">
      <c r="J364">
        <v>356</v>
      </c>
      <c r="K364">
        <f>(1+($K$3/12))*K363+$K$4</f>
        <v>11845.183883623647</v>
      </c>
      <c r="L364">
        <f>(1+($L$3/12))*L363+$L$4</f>
        <v>9466.8654709971252</v>
      </c>
    </row>
    <row r="365" spans="10:12" x14ac:dyDescent="0.25">
      <c r="J365">
        <v>357</v>
      </c>
      <c r="K365">
        <f>(1+($K$3/12))*K364+$K$4</f>
        <v>8906.6598030417645</v>
      </c>
      <c r="L365">
        <f>(1+($L$3/12))*L364+$L$4</f>
        <v>7111.3416892337827</v>
      </c>
    </row>
    <row r="366" spans="10:12" x14ac:dyDescent="0.25">
      <c r="J366">
        <v>358</v>
      </c>
      <c r="K366">
        <f>(1+($K$3/12))*K365+$K$4</f>
        <v>5953.4431020569718</v>
      </c>
      <c r="L366">
        <f>(1+($L$3/12))*L365+$L$4</f>
        <v>4747.9661615312289</v>
      </c>
    </row>
    <row r="367" spans="10:12" x14ac:dyDescent="0.25">
      <c r="J367">
        <v>359</v>
      </c>
      <c r="K367">
        <f>(1+($K$3/12))*K366+$K$4</f>
        <v>2985.4603175672564</v>
      </c>
      <c r="L367">
        <f>(1+($L$3/12))*L366+$L$4</f>
        <v>2376.7127154030004</v>
      </c>
    </row>
    <row r="368" spans="10:12" x14ac:dyDescent="0.25">
      <c r="J368">
        <v>360</v>
      </c>
      <c r="K368">
        <f>(1+($K$3/12))*K367+$K$4</f>
        <v>2.6376191550925796</v>
      </c>
      <c r="L368">
        <f>(1+($L$3/12))*L367+$L$4</f>
        <v>-2.4449088789892812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Volgenau School, GMU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Ganesan</dc:creator>
  <cp:lastModifiedBy>Rajesh Ganesan</cp:lastModifiedBy>
  <dcterms:created xsi:type="dcterms:W3CDTF">2012-04-16T14:45:40Z</dcterms:created>
  <dcterms:modified xsi:type="dcterms:W3CDTF">2012-04-17T21:16:12Z</dcterms:modified>
</cp:coreProperties>
</file>